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kulator PPh 4(2) UMK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22" customWidth="1" min="1" max="1"/>
    <col width="45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KALKULATOR PPh PASAL 4 AYAT (2) - UMKM</t>
        </is>
      </c>
    </row>
    <row r="3">
      <c r="A3" s="2" t="inlineStr">
        <is>
          <t>No</t>
        </is>
      </c>
      <c r="B3" s="2" t="inlineStr">
        <is>
          <t>Jenis Penghasilan</t>
        </is>
      </c>
      <c r="C3" s="2" t="inlineStr">
        <is>
          <t>Omzet/Bruto</t>
        </is>
      </c>
      <c r="D3" s="2" t="inlineStr">
        <is>
          <t>Tarif</t>
        </is>
      </c>
      <c r="E3" s="2" t="inlineStr">
        <is>
          <t>PPh Final</t>
        </is>
      </c>
      <c r="F3" s="2" t="inlineStr">
        <is>
          <t>Neto</t>
        </is>
      </c>
      <c r="G3" s="2" t="inlineStr">
        <is>
          <t>Keterangan</t>
        </is>
      </c>
    </row>
    <row r="4">
      <c r="A4" t="n">
        <v>1</v>
      </c>
      <c r="B4" t="inlineStr">
        <is>
          <t>Usaha Peredaran Bruto s/d 4,8 M (PP 23/2026)</t>
        </is>
      </c>
      <c r="C4" t="n">
        <v>200000000</v>
      </c>
      <c r="D4" t="inlineStr">
        <is>
          <t>0,5%</t>
        </is>
      </c>
      <c r="E4">
        <f>ROUND(C4*0.005,0)</f>
        <v/>
      </c>
      <c r="F4">
        <f>C4-E4</f>
        <v/>
      </c>
      <c r="G4" t="inlineStr">
        <is>
          <t>PP 23/2026 pengganti PP 46/2013</t>
        </is>
      </c>
    </row>
    <row r="5">
      <c r="A5" t="n">
        <v>2</v>
      </c>
      <c r="B5" t="inlineStr">
        <is>
          <t>Jasa Konstruksi s/d 4,8 M</t>
        </is>
      </c>
      <c r="C5" t="n">
        <v>150000000</v>
      </c>
      <c r="D5" t="inlineStr">
        <is>
          <t>2%</t>
        </is>
      </c>
      <c r="E5">
        <f>ROUND(C5*0.02,0)</f>
        <v/>
      </c>
      <c r="F5">
        <f>C5-E5</f>
        <v/>
      </c>
      <c r="G5" t="inlineStr">
        <is>
          <t>PP 23/2026</t>
        </is>
      </c>
    </row>
    <row r="6">
      <c r="A6" t="n">
        <v>3</v>
      </c>
      <c r="B6" t="inlineStr">
        <is>
          <t>Sewa Tanah/Bangunan</t>
        </is>
      </c>
      <c r="C6" t="n">
        <v>120000000</v>
      </c>
      <c r="D6" t="inlineStr">
        <is>
          <t>10%</t>
        </is>
      </c>
      <c r="E6">
        <f>ROUND(C6*0.1,0)</f>
        <v/>
      </c>
      <c r="F6">
        <f>C6-E6</f>
        <v/>
      </c>
      <c r="G6" t="inlineStr">
        <is>
          <t>PPh Final sewa</t>
        </is>
      </c>
    </row>
    <row r="7">
      <c r="A7" t="n">
        <v>4</v>
      </c>
      <c r="B7" t="inlineStr">
        <is>
          <t>Peredaran Hasil Tani/Peternakan</t>
        </is>
      </c>
      <c r="C7" t="n">
        <v>80000000</v>
      </c>
      <c r="D7" t="inlineStr">
        <is>
          <t>0,5%</t>
        </is>
      </c>
      <c r="E7">
        <f>ROUND(C7*0.005,0)</f>
        <v/>
      </c>
      <c r="F7">
        <f>C7-E7</f>
        <v/>
      </c>
      <c r="G7" t="inlineStr">
        <is>
          <t>PP 23/2026</t>
        </is>
      </c>
    </row>
    <row r="8">
      <c r="A8" t="n">
        <v>5</v>
      </c>
      <c r="B8" t="inlineStr">
        <is>
          <t>Usaha Perdagangan s/d 4,8 M</t>
        </is>
      </c>
      <c r="C8" t="n">
        <v>300000000</v>
      </c>
      <c r="D8" t="inlineStr">
        <is>
          <t>0,5%</t>
        </is>
      </c>
      <c r="E8">
        <f>ROUND(C8*0.005,0)</f>
        <v/>
      </c>
      <c r="F8">
        <f>C8-E8</f>
        <v/>
      </c>
      <c r="G8" t="inlineStr">
        <is>
          <t>PP 23/2026</t>
        </is>
      </c>
    </row>
    <row r="9">
      <c r="A9" t="n">
        <v>6</v>
      </c>
      <c r="B9" t="inlineStr">
        <is>
          <t>Jasa Konsultan s/d 4,8 M</t>
        </is>
      </c>
      <c r="C9" t="n">
        <v>100000000</v>
      </c>
      <c r="D9" t="inlineStr">
        <is>
          <t>2%</t>
        </is>
      </c>
      <c r="E9">
        <f>ROUND(C9*0.02,0)</f>
        <v/>
      </c>
      <c r="F9">
        <f>C9-E9</f>
        <v/>
      </c>
      <c r="G9" t="inlineStr">
        <is>
          <t>PP 23/2026</t>
        </is>
      </c>
    </row>
    <row r="10">
      <c r="A10" t="n">
        <v>7</v>
      </c>
      <c r="B10" t="inlineStr">
        <is>
          <t>Penghasilan dari Navigasi Laut/Luar Negeri</t>
        </is>
      </c>
      <c r="C10" t="n">
        <v>50000000</v>
      </c>
      <c r="D10" t="inlineStr">
        <is>
          <t>1,2%</t>
        </is>
      </c>
      <c r="E10">
        <f>ROUND(C10*0.012,0)</f>
        <v/>
      </c>
      <c r="F10">
        <f>C10-E10</f>
        <v/>
      </c>
      <c r="G10" t="inlineStr">
        <is>
          <t>PP 55/2022</t>
        </is>
      </c>
    </row>
    <row r="11">
      <c r="A11" t="n">
        <v>8</v>
      </c>
      <c r="B11" t="inlineStr">
        <is>
          <t>Hadiah Undian/Nasib</t>
        </is>
      </c>
      <c r="C11" t="n">
        <v>25000000</v>
      </c>
      <c r="D11" t="inlineStr">
        <is>
          <t>25%</t>
        </is>
      </c>
      <c r="E11">
        <f>ROUND(C11*0.25,0)</f>
        <v/>
      </c>
      <c r="F11">
        <f>C11-E11</f>
        <v/>
      </c>
      <c r="G11" t="inlineStr">
        <is>
          <t>PPh Final hadiah</t>
        </is>
      </c>
    </row>
    <row r="12">
      <c r="A12" t="n">
        <v>9</v>
      </c>
      <c r="B12" t="inlineStr">
        <is>
          <t>Bunga Deposito/Tabungan</t>
        </is>
      </c>
      <c r="C12" t="n">
        <v>10000000</v>
      </c>
      <c r="D12" t="inlineStr">
        <is>
          <t>20%</t>
        </is>
      </c>
      <c r="E12">
        <f>ROUND(C12*0.2,0)</f>
        <v/>
      </c>
      <c r="F12">
        <f>C12-E12</f>
        <v/>
      </c>
      <c r="G12" t="inlineStr">
        <is>
          <t>PPh Final bunga</t>
        </is>
      </c>
    </row>
    <row r="13">
      <c r="A13" t="n">
        <v>10</v>
      </c>
      <c r="B13" t="inlineStr">
        <is>
          <t>Transaksi Saham di Bursa</t>
        </is>
      </c>
      <c r="C13" t="n">
        <v>50000000</v>
      </c>
      <c r="D13" t="inlineStr">
        <is>
          <t>0,1%</t>
        </is>
      </c>
      <c r="E13">
        <f>ROUND(C13*0.001,0)</f>
        <v/>
      </c>
      <c r="F13">
        <f>C13-E13</f>
        <v/>
      </c>
      <c r="G13" t="inlineStr">
        <is>
          <t>PPh Final saham</t>
        </is>
      </c>
    </row>
    <row r="14">
      <c r="B14" t="inlineStr">
        <is>
          <t>TOTAL</t>
        </is>
      </c>
      <c r="C14">
        <f>SUM(C4:C13)</f>
        <v/>
      </c>
      <c r="E14">
        <f>SUM(E4:E13)</f>
        <v/>
      </c>
      <c r="F14">
        <f>SUM(F4:F13)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2026-06-08T13:34:54Z</dcterms:created>
  <dcterms:modified xmlns:dcterms="http://purl.org/dc/terms/" xmlns:xsi="http://www.w3.org/2001/XMLSchema-instance" xsi:type="dcterms:W3CDTF">2026-06-08T13:34:54Z</dcterms:modified>
</cp:coreProperties>
</file>