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kap Gaji Bulana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6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D6EAF8"/>
        <bgColor rgb="FFC6EFCE"/>
      </patternFill>
    </fill>
    <fill>
      <patternFill patternType="solid">
        <fgColor rgb="FFC6EFCE"/>
        <bgColor rgb="FFD6EAF8"/>
      </patternFill>
    </fill>
    <fill>
      <patternFill patternType="solid">
        <fgColor rgb="FFBDD7EE"/>
        <bgColor rgb="FFD6EAF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3" fontId="0" fillId="3" borderId="1" applyAlignment="1" pivotButton="0" quotePrefix="0" xfId="0">
      <alignment horizontal="general" vertical="bottom"/>
    </xf>
    <xf numFmtId="3" fontId="0" fillId="4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3" fontId="5" fillId="5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3" fontId="0" fillId="3" borderId="1" applyAlignment="1" pivotButton="0" quotePrefix="0" xfId="0">
      <alignment horizontal="general" vertical="bottom"/>
    </xf>
    <xf numFmtId="3" fontId="0" fillId="4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3" fontId="5" fillId="5" borderId="1" applyAlignment="1" pivotButton="0" quotePrefix="0" xfId="0">
      <alignment horizontal="general" vertical="bottom"/>
    </xf>
    <xf numFmtId="3" fontId="5" fillId="4" borderId="1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AF8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1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5" customWidth="1" style="11" min="1" max="1"/>
    <col width="24" customWidth="1" style="11" min="2" max="2"/>
    <col width="13" customWidth="1" style="11" min="3" max="10"/>
    <col width="15" customWidth="1" style="11" min="11" max="11"/>
  </cols>
  <sheetData>
    <row r="1" ht="45.75" customHeight="1" s="12">
      <c r="A1" s="13" t="inlineStr">
        <is>
          <t>No</t>
        </is>
      </c>
      <c r="B1" s="13" t="inlineStr">
        <is>
          <t>Nama Karyawan</t>
        </is>
      </c>
      <c r="C1" s="13" t="inlineStr">
        <is>
          <t>Gaji Pokok</t>
        </is>
      </c>
      <c r="D1" s="13" t="inlineStr">
        <is>
          <t>Tunjangan Jabatan</t>
        </is>
      </c>
      <c r="E1" s="13" t="inlineStr">
        <is>
          <t>Tunjangan Transport</t>
        </is>
      </c>
      <c r="F1" s="13" t="inlineStr">
        <is>
          <t>Tunjangan Makan</t>
        </is>
      </c>
      <c r="G1" s="13" t="inlineStr">
        <is>
          <t>Bruto</t>
        </is>
      </c>
      <c r="H1" s="13" t="inlineStr">
        <is>
          <t>BPJS TK (JHT 2%+JP 1%)</t>
        </is>
      </c>
      <c r="I1" s="13" t="inlineStr">
        <is>
          <t>BPJS Kesehatan (1%)</t>
        </is>
      </c>
      <c r="J1" s="13" t="inlineStr">
        <is>
          <t>PPh 21 (TER)</t>
        </is>
      </c>
      <c r="K1" s="13" t="inlineStr">
        <is>
          <t>Take Home Pay</t>
        </is>
      </c>
    </row>
    <row r="2" ht="15" customHeight="1" s="12">
      <c r="A2" s="14" t="n">
        <v>1</v>
      </c>
      <c r="B2" s="14" t="inlineStr">
        <is>
          <t>Ahmad Fauzi</t>
        </is>
      </c>
      <c r="C2" s="15" t="n">
        <v>8500000</v>
      </c>
      <c r="D2" s="15" t="n">
        <v>1500000</v>
      </c>
      <c r="E2" s="15" t="n">
        <v>500000</v>
      </c>
      <c r="F2" s="15" t="n">
        <v>600000</v>
      </c>
      <c r="G2" s="16">
        <f>SUM(C2:F2)</f>
        <v/>
      </c>
      <c r="H2" s="15">
        <f>ROUND(G2*0.02+MIN(G2,10297800)*0.01,0)</f>
        <v/>
      </c>
      <c r="I2" s="15">
        <f>ROUND(G2*0.01,0)</f>
        <v/>
      </c>
      <c r="J2" s="15">
        <f>IF(G2&lt;=6600000,0,IF(G2&lt;=6950000,ROUND(G2*0.0025,0),IF(G2&lt;=7400000,ROUND(G2*0.005,0),IF(G2&lt;=7950000,ROUND(G2*0.0075,0),IF(G2&lt;=8700000,ROUND(G2*0.01,0),IF(G2&lt;=10200000,ROUND(G2*0.0125,0),IF(G2&lt;=11500000,ROUND(G2*0.015,0),IF(G2&lt;=12750000,ROUND(G2*0.0175,0),ROUND(G2*0.02,0)))))))))</f>
        <v/>
      </c>
      <c r="K2" s="17">
        <f>G2-H2-I2-J2</f>
        <v/>
      </c>
    </row>
    <row r="3" ht="15" customHeight="1" s="12">
      <c r="A3" s="14" t="n">
        <v>2</v>
      </c>
      <c r="B3" s="14" t="inlineStr">
        <is>
          <t>Budi Santoso</t>
        </is>
      </c>
      <c r="C3" s="15" t="n">
        <v>7500000</v>
      </c>
      <c r="D3" s="15" t="n">
        <v>1250000</v>
      </c>
      <c r="E3" s="15" t="n">
        <v>450000</v>
      </c>
      <c r="F3" s="15" t="n">
        <v>550000</v>
      </c>
      <c r="G3" s="16">
        <f>SUM(C3:F3)</f>
        <v/>
      </c>
      <c r="H3" s="15">
        <f>ROUND(G3*0.02+MIN(G3,10297800)*0.01,0)</f>
        <v/>
      </c>
      <c r="I3" s="15">
        <f>ROUND(G3*0.01,0)</f>
        <v/>
      </c>
      <c r="J3" s="15">
        <f>IF(G3&lt;=6600000,0,IF(G3&lt;=6950000,ROUND(G3*0.0025,0),IF(G3&lt;=7400000,ROUND(G3*0.005,0),IF(G3&lt;=7950000,ROUND(G3*0.0075,0),IF(G3&lt;=8700000,ROUND(G3*0.01,0),IF(G3&lt;=10200000,ROUND(G3*0.0125,0),IF(G3&lt;=11500000,ROUND(G3*0.015,0),IF(G3&lt;=12750000,ROUND(G3*0.0175,0),ROUND(G3*0.02,0)))))))))</f>
        <v/>
      </c>
      <c r="K3" s="17">
        <f>G3-H3-I3-J3</f>
        <v/>
      </c>
    </row>
    <row r="4" ht="15" customHeight="1" s="12">
      <c r="A4" s="14" t="n">
        <v>3</v>
      </c>
      <c r="B4" s="14" t="inlineStr">
        <is>
          <t>Citra Dewi</t>
        </is>
      </c>
      <c r="C4" s="15" t="n">
        <v>9500000</v>
      </c>
      <c r="D4" s="15" t="n">
        <v>1750000</v>
      </c>
      <c r="E4" s="15" t="n">
        <v>550000</v>
      </c>
      <c r="F4" s="15" t="n">
        <v>650000</v>
      </c>
      <c r="G4" s="16">
        <f>SUM(C4:F4)</f>
        <v/>
      </c>
      <c r="H4" s="15">
        <f>ROUND(G4*0.02+MIN(G4,10297800)*0.01,0)</f>
        <v/>
      </c>
      <c r="I4" s="15">
        <f>ROUND(G4*0.01,0)</f>
        <v/>
      </c>
      <c r="J4" s="15">
        <f>IF(G4&lt;=6600000,0,IF(G4&lt;=6950000,ROUND(G4*0.0025,0),IF(G4&lt;=7400000,ROUND(G4*0.005,0),IF(G4&lt;=7950000,ROUND(G4*0.0075,0),IF(G4&lt;=8700000,ROUND(G4*0.01,0),IF(G4&lt;=10200000,ROUND(G4*0.0125,0),IF(G4&lt;=11500000,ROUND(G4*0.015,0),IF(G4&lt;=12750000,ROUND(G4*0.0175,0),ROUND(G4*0.02,0)))))))))</f>
        <v/>
      </c>
      <c r="K4" s="17">
        <f>G4-H4-I4-J4</f>
        <v/>
      </c>
    </row>
    <row r="5" ht="15" customHeight="1" s="12">
      <c r="A5" s="14" t="n">
        <v>4</v>
      </c>
      <c r="B5" s="14" t="inlineStr">
        <is>
          <t>Doni Pratama</t>
        </is>
      </c>
      <c r="C5" s="15" t="n">
        <v>6500000</v>
      </c>
      <c r="D5" s="15" t="n">
        <v>1000000</v>
      </c>
      <c r="E5" s="15" t="n">
        <v>400000</v>
      </c>
      <c r="F5" s="15" t="n">
        <v>500000</v>
      </c>
      <c r="G5" s="16">
        <f>SUM(C5:F5)</f>
        <v/>
      </c>
      <c r="H5" s="15">
        <f>ROUND(G5*0.02+MIN(G5,10297800)*0.01,0)</f>
        <v/>
      </c>
      <c r="I5" s="15">
        <f>ROUND(G5*0.01,0)</f>
        <v/>
      </c>
      <c r="J5" s="15">
        <f>IF(G5&lt;=6600000,0,IF(G5&lt;=6950000,ROUND(G5*0.0025,0),IF(G5&lt;=7400000,ROUND(G5*0.005,0),IF(G5&lt;=7950000,ROUND(G5*0.0075,0),IF(G5&lt;=8700000,ROUND(G5*0.01,0),IF(G5&lt;=10200000,ROUND(G5*0.0125,0),IF(G5&lt;=11500000,ROUND(G5*0.015,0),IF(G5&lt;=12750000,ROUND(G5*0.0175,0),ROUND(G5*0.02,0)))))))))</f>
        <v/>
      </c>
      <c r="K5" s="17">
        <f>G5-H5-I5-J5</f>
        <v/>
      </c>
    </row>
    <row r="6" ht="15" customHeight="1" s="12">
      <c r="A6" s="14" t="n">
        <v>5</v>
      </c>
      <c r="B6" s="14" t="inlineStr">
        <is>
          <t>Eka Wulandari</t>
        </is>
      </c>
      <c r="C6" s="15" t="n">
        <v>7000000</v>
      </c>
      <c r="D6" s="15" t="n">
        <v>1150000</v>
      </c>
      <c r="E6" s="15" t="n">
        <v>450000</v>
      </c>
      <c r="F6" s="15" t="n">
        <v>550000</v>
      </c>
      <c r="G6" s="16">
        <f>SUM(C6:F6)</f>
        <v/>
      </c>
      <c r="H6" s="15">
        <f>ROUND(G6*0.02+MIN(G6,10297800)*0.01,0)</f>
        <v/>
      </c>
      <c r="I6" s="15">
        <f>ROUND(G6*0.01,0)</f>
        <v/>
      </c>
      <c r="J6" s="15">
        <f>IF(G6&lt;=6600000,0,IF(G6&lt;=6950000,ROUND(G6*0.0025,0),IF(G6&lt;=7400000,ROUND(G6*0.005,0),IF(G6&lt;=7950000,ROUND(G6*0.0075,0),IF(G6&lt;=8700000,ROUND(G6*0.01,0),IF(G6&lt;=10200000,ROUND(G6*0.0125,0),IF(G6&lt;=11500000,ROUND(G6*0.015,0),IF(G6&lt;=12750000,ROUND(G6*0.0175,0),ROUND(G6*0.02,0)))))))))</f>
        <v/>
      </c>
      <c r="K6" s="17">
        <f>G6-H6-I6-J6</f>
        <v/>
      </c>
    </row>
    <row r="7" ht="15" customHeight="1" s="12">
      <c r="A7" s="14" t="n">
        <v>6</v>
      </c>
      <c r="B7" s="14" t="inlineStr">
        <is>
          <t>Farhan Hakim</t>
        </is>
      </c>
      <c r="C7" s="15" t="n">
        <v>11000000</v>
      </c>
      <c r="D7" s="15" t="n">
        <v>2200000</v>
      </c>
      <c r="E7" s="15" t="n">
        <v>650000</v>
      </c>
      <c r="F7" s="15" t="n">
        <v>750000</v>
      </c>
      <c r="G7" s="16">
        <f>SUM(C7:F7)</f>
        <v/>
      </c>
      <c r="H7" s="15">
        <f>ROUND(G7*0.02+MIN(G7,10297800)*0.01,0)</f>
        <v/>
      </c>
      <c r="I7" s="15">
        <f>ROUND(G7*0.01,0)</f>
        <v/>
      </c>
      <c r="J7" s="15">
        <f>IF(G7&lt;=6600000,0,IF(G7&lt;=6950000,ROUND(G7*0.0025,0),IF(G7&lt;=7400000,ROUND(G7*0.005,0),IF(G7&lt;=7950000,ROUND(G7*0.0075,0),IF(G7&lt;=8700000,ROUND(G7*0.01,0),IF(G7&lt;=10200000,ROUND(G7*0.0125,0),IF(G7&lt;=11500000,ROUND(G7*0.015,0),IF(G7&lt;=12750000,ROUND(G7*0.0175,0),ROUND(G7*0.02,0)))))))))</f>
        <v/>
      </c>
      <c r="K7" s="17">
        <f>G7-H7-I7-J7</f>
        <v/>
      </c>
    </row>
    <row r="8" ht="15" customHeight="1" s="12">
      <c r="A8" s="14" t="n">
        <v>7</v>
      </c>
      <c r="B8" s="14" t="inlineStr">
        <is>
          <t>Gita Permata</t>
        </is>
      </c>
      <c r="C8" s="15" t="n">
        <v>8000000</v>
      </c>
      <c r="D8" s="15" t="n">
        <v>1400000</v>
      </c>
      <c r="E8" s="15" t="n">
        <v>500000</v>
      </c>
      <c r="F8" s="15" t="n">
        <v>600000</v>
      </c>
      <c r="G8" s="16">
        <f>SUM(C8:F8)</f>
        <v/>
      </c>
      <c r="H8" s="15">
        <f>ROUND(G8*0.02+MIN(G8,10297800)*0.01,0)</f>
        <v/>
      </c>
      <c r="I8" s="15">
        <f>ROUND(G8*0.01,0)</f>
        <v/>
      </c>
      <c r="J8" s="15">
        <f>IF(G8&lt;=6600000,0,IF(G8&lt;=6950000,ROUND(G8*0.0025,0),IF(G8&lt;=7400000,ROUND(G8*0.005,0),IF(G8&lt;=7950000,ROUND(G8*0.0075,0),IF(G8&lt;=8700000,ROUND(G8*0.01,0),IF(G8&lt;=10200000,ROUND(G8*0.0125,0),IF(G8&lt;=11500000,ROUND(G8*0.015,0),IF(G8&lt;=12750000,ROUND(G8*0.0175,0),ROUND(G8*0.02,0)))))))))</f>
        <v/>
      </c>
      <c r="K8" s="17">
        <f>G8-H8-I8-J8</f>
        <v/>
      </c>
    </row>
    <row r="9" ht="15" customHeight="1" s="12">
      <c r="A9" s="14" t="n">
        <v>8</v>
      </c>
      <c r="B9" s="14" t="inlineStr">
        <is>
          <t>Hendra Wijaya</t>
        </is>
      </c>
      <c r="C9" s="15" t="n">
        <v>5500000</v>
      </c>
      <c r="D9" s="15" t="n">
        <v>800000</v>
      </c>
      <c r="E9" s="15" t="n">
        <v>350000</v>
      </c>
      <c r="F9" s="15" t="n">
        <v>450000</v>
      </c>
      <c r="G9" s="16">
        <f>SUM(C9:F9)</f>
        <v/>
      </c>
      <c r="H9" s="15">
        <f>ROUND(G9*0.02+MIN(G9,10297800)*0.01,0)</f>
        <v/>
      </c>
      <c r="I9" s="15">
        <f>ROUND(G9*0.01,0)</f>
        <v/>
      </c>
      <c r="J9" s="15">
        <f>IF(G9&lt;=6600000,0,IF(G9&lt;=6950000,ROUND(G9*0.0025,0),IF(G9&lt;=7400000,ROUND(G9*0.005,0),IF(G9&lt;=7950000,ROUND(G9*0.0075,0),IF(G9&lt;=8700000,ROUND(G9*0.01,0),IF(G9&lt;=10200000,ROUND(G9*0.0125,0),IF(G9&lt;=11500000,ROUND(G9*0.015,0),IF(G9&lt;=12750000,ROUND(G9*0.0175,0),ROUND(G9*0.02,0)))))))))</f>
        <v/>
      </c>
      <c r="K9" s="17">
        <f>G9-H9-I9-J9</f>
        <v/>
      </c>
    </row>
    <row r="10" ht="15" customHeight="1" s="12">
      <c r="B10" s="18" t="inlineStr">
        <is>
          <t>TOTAL THP</t>
        </is>
      </c>
      <c r="G10" s="19">
        <f>SUM(G2:G9)</f>
        <v/>
      </c>
      <c r="H10" s="19">
        <f>SUM(H2:H9)</f>
        <v/>
      </c>
      <c r="I10" s="19">
        <f>SUM(I2:I9)</f>
        <v/>
      </c>
      <c r="J10" s="19">
        <f>SUM(J2:J9)</f>
        <v/>
      </c>
      <c r="K10" s="20">
        <f>SUM(K2:K9)</f>
        <v/>
      </c>
    </row>
    <row r="12" ht="15" customHeight="1" s="12">
      <c r="A12" s="11" t="inlineStr">
        <is>
          <t>PTKP (TK/0):</t>
        </is>
      </c>
      <c r="B12" s="21" t="n">
        <v>54000000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2026-04-11T06:11:55Z</dcterms:created>
  <dcterms:modified xmlns:dcterms="http://purl.org/dc/terms/" xmlns:xsi="http://www.w3.org/2001/XMLSchema-instance" xsi:type="dcterms:W3CDTF">2026-06-07T16:17:21Z</dcterms:modified>
  <cp:revision>0</cp:revision>
</cp:coreProperties>
</file>