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Ph 21 Lembur TH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KALKULATOR PPh 21 - PENGHASILAN TIDAK TERATUR (LEMBUR, THR, BONUS)</t>
        </is>
      </c>
    </row>
    <row r="3">
      <c r="A3" s="2" t="inlineStr">
        <is>
          <t>No</t>
        </is>
      </c>
      <c r="B3" s="2" t="inlineStr">
        <is>
          <t>Jenis PTU</t>
        </is>
      </c>
      <c r="C3" s="2" t="inlineStr">
        <is>
          <t>Gaji Pokok Bulanan</t>
        </is>
      </c>
      <c r="D3" s="2" t="inlineStr">
        <is>
          <t>Bruto PTU</t>
        </is>
      </c>
      <c r="E3" s="2" t="inlineStr">
        <is>
          <t>TER%</t>
        </is>
      </c>
      <c r="F3" s="2" t="inlineStr">
        <is>
          <t>PPh 21</t>
        </is>
      </c>
      <c r="G3" s="2" t="inlineStr">
        <is>
          <t>Neto</t>
        </is>
      </c>
    </row>
    <row r="4">
      <c r="A4" t="n">
        <v>1</v>
      </c>
      <c r="B4" t="inlineStr">
        <is>
          <t>Lembur Hari Biasa</t>
        </is>
      </c>
      <c r="C4" t="n">
        <v>8000000</v>
      </c>
      <c r="D4" t="n">
        <v>1500000</v>
      </c>
      <c r="E4">
        <f>IF(D4&lt;=6600000,0,IF(D4&lt;=6950000,0.0025,IF(D4&lt;=7400000,0.005,IF(D4&lt;=7950000,0.0075,IF(D4&lt;=8700000,0.01,IF(D4&lt;=10200000,0.0125,IF(D4&lt;=11500000,0.015,IF(D4&lt;=12750000,0.0175,0.02))))))))</f>
        <v/>
      </c>
      <c r="F4">
        <f>ROUND(D4*E4,0)</f>
        <v/>
      </c>
      <c r="G4">
        <f>D4-F4</f>
        <v/>
      </c>
    </row>
    <row r="5">
      <c r="A5" t="n">
        <v>2</v>
      </c>
      <c r="B5" t="inlineStr">
        <is>
          <t>Lembur Hari Libur</t>
        </is>
      </c>
      <c r="C5" t="n">
        <v>8000000</v>
      </c>
      <c r="D5" t="n">
        <v>2000000</v>
      </c>
      <c r="E5">
        <f>IF(D5&lt;=6600000,0,IF(D5&lt;=6950000,0.0025,IF(D5&lt;=7400000,0.005,IF(D5&lt;=7950000,0.0075,IF(D5&lt;=8700000,0.01,IF(D5&lt;=10200000,0.0125,IF(D5&lt;=11500000,0.015,IF(D5&lt;=12750000,0.0175,0.02))))))))</f>
        <v/>
      </c>
      <c r="F5">
        <f>ROUND(D5*E5,0)</f>
        <v/>
      </c>
      <c r="G5">
        <f>D5-F5</f>
        <v/>
      </c>
    </row>
    <row r="6">
      <c r="A6" t="n">
        <v>3</v>
      </c>
      <c r="B6" t="inlineStr">
        <is>
          <t>THR (Tahunan)</t>
        </is>
      </c>
      <c r="C6" t="n">
        <v>8000000</v>
      </c>
      <c r="D6" t="n">
        <v>8000000</v>
      </c>
      <c r="E6">
        <f>IF(D6&lt;=6600000,0,IF(D6&lt;=6950000,0.0025,IF(D6&lt;=7400000,0.005,IF(D6&lt;=7950000,0.0075,IF(D6&lt;=8700000,0.01,IF(D6&lt;=10200000,0.0125,IF(D6&lt;=11500000,0.015,IF(D6&lt;=12750000,0.0175,0.02))))))))</f>
        <v/>
      </c>
      <c r="F6">
        <f>ROUND(D6*E6,0)</f>
        <v/>
      </c>
      <c r="G6">
        <f>D6-F6</f>
        <v/>
      </c>
    </row>
    <row r="7">
      <c r="A7" t="n">
        <v>4</v>
      </c>
      <c r="B7" t="inlineStr">
        <is>
          <t>Bonus Kinerja</t>
        </is>
      </c>
      <c r="C7" t="n">
        <v>10000000</v>
      </c>
      <c r="D7" t="n">
        <v>5000000</v>
      </c>
      <c r="E7">
        <f>IF(D7&lt;=6600000,0,IF(D7&lt;=6950000,0.0025,IF(D7&lt;=7400000,0.005,IF(D7&lt;=7950000,0.0075,IF(D7&lt;=8700000,0.01,IF(D7&lt;=10200000,0.0125,IF(D7&lt;=11500000,0.015,IF(D7&lt;=12750000,0.0175,0.02))))))))</f>
        <v/>
      </c>
      <c r="F7">
        <f>ROUND(D7*E7,0)</f>
        <v/>
      </c>
      <c r="G7">
        <f>D7-F7</f>
        <v/>
      </c>
    </row>
    <row r="8">
      <c r="A8" t="n">
        <v>5</v>
      </c>
      <c r="B8" t="inlineStr">
        <is>
          <t>Tantiem</t>
        </is>
      </c>
      <c r="C8" t="n">
        <v>12000000</v>
      </c>
      <c r="D8" t="n">
        <v>6000000</v>
      </c>
      <c r="E8">
        <f>IF(D8&lt;=6600000,0,IF(D8&lt;=6950000,0.0025,IF(D8&lt;=7400000,0.005,IF(D8&lt;=7950000,0.0075,IF(D8&lt;=8700000,0.01,IF(D8&lt;=10200000,0.0125,IF(D8&lt;=11500000,0.015,IF(D8&lt;=12750000,0.0175,0.02))))))))</f>
        <v/>
      </c>
      <c r="F8">
        <f>ROUND(D8*E8,0)</f>
        <v/>
      </c>
      <c r="G8">
        <f>D8-F8</f>
        <v/>
      </c>
    </row>
    <row r="9">
      <c r="A9" t="n">
        <v>6</v>
      </c>
      <c r="B9" t="inlineStr">
        <is>
          <t>Gratifikasi</t>
        </is>
      </c>
      <c r="C9" t="n">
        <v>10000000</v>
      </c>
      <c r="D9" t="n">
        <v>3000000</v>
      </c>
      <c r="E9">
        <f>IF(D9&lt;=6600000,0,IF(D9&lt;=6950000,0.0025,IF(D9&lt;=7400000,0.005,IF(D9&lt;=7950000,0.0075,IF(D9&lt;=8700000,0.01,IF(D9&lt;=10200000,0.0125,IF(D9&lt;=11500000,0.015,IF(D9&lt;=12750000,0.0175,0.02))))))))</f>
        <v/>
      </c>
      <c r="F9">
        <f>ROUND(D9*E9,0)</f>
        <v/>
      </c>
      <c r="G9">
        <f>D9-F9</f>
        <v/>
      </c>
    </row>
    <row r="10">
      <c r="A10" t="n">
        <v>7</v>
      </c>
      <c r="B10" t="inlineStr">
        <is>
          <t>Komisi</t>
        </is>
      </c>
      <c r="C10" t="n">
        <v>7000000</v>
      </c>
      <c r="D10" t="n">
        <v>2500000</v>
      </c>
      <c r="E10">
        <f>IF(D10&lt;=6600000,0,IF(D10&lt;=6950000,0.0025,IF(D10&lt;=7400000,0.005,IF(D10&lt;=7950000,0.0075,IF(D10&lt;=8700000,0.01,IF(D10&lt;=10200000,0.0125,IF(D10&lt;=11500000,0.015,IF(D10&lt;=12750000,0.0175,0.02))))))))</f>
        <v/>
      </c>
      <c r="F10">
        <f>ROUND(D10*E10,0)</f>
        <v/>
      </c>
      <c r="G10">
        <f>D10-F10</f>
        <v/>
      </c>
    </row>
    <row r="11">
      <c r="A11" t="n">
        <v>8</v>
      </c>
      <c r="B11" t="inlineStr">
        <is>
          <t>Honorarium</t>
        </is>
      </c>
      <c r="C11" t="n">
        <v>9000000</v>
      </c>
      <c r="D11" t="n">
        <v>4000000</v>
      </c>
      <c r="E11">
        <f>IF(D11&lt;=6600000,0,IF(D11&lt;=6950000,0.0025,IF(D11&lt;=7400000,0.005,IF(D11&lt;=7950000,0.0075,IF(D11&lt;=8700000,0.01,IF(D11&lt;=10200000,0.0125,IF(D11&lt;=11500000,0.015,IF(D11&lt;=12750000,0.0175,0.02))))))))</f>
        <v/>
      </c>
      <c r="F11">
        <f>ROUND(D11*E11,0)</f>
        <v/>
      </c>
      <c r="G11">
        <f>D11-F11</f>
        <v/>
      </c>
    </row>
    <row r="12">
      <c r="A12" t="n">
        <v>9</v>
      </c>
      <c r="B12" t="inlineStr">
        <is>
          <t>Premi Asuransi oleh PT</t>
        </is>
      </c>
      <c r="C12" t="n">
        <v>8000000</v>
      </c>
      <c r="D12" t="n">
        <v>2000000</v>
      </c>
      <c r="E12">
        <f>IF(D12&lt;=6600000,0,IF(D12&lt;=6950000,0.0025,IF(D12&lt;=7400000,0.005,IF(D12&lt;=7950000,0.0075,IF(D12&lt;=8700000,0.01,IF(D12&lt;=10200000,0.0125,IF(D12&lt;=11500000,0.015,IF(D12&lt;=12750000,0.0175,0.02))))))))</f>
        <v/>
      </c>
      <c r="F12">
        <f>ROUND(D12*E12,0)</f>
        <v/>
      </c>
      <c r="G12">
        <f>D12-F12</f>
        <v/>
      </c>
    </row>
    <row r="13">
      <c r="A13" t="n">
        <v>10</v>
      </c>
      <c r="B13" t="inlineStr">
        <is>
          <t>Penghasilan Lain PTU</t>
        </is>
      </c>
      <c r="C13" t="n">
        <v>8500000</v>
      </c>
      <c r="D13" t="n">
        <v>1500000</v>
      </c>
      <c r="E13">
        <f>IF(D13&lt;=6600000,0,IF(D13&lt;=6950000,0.0025,IF(D13&lt;=7400000,0.005,IF(D13&lt;=7950000,0.0075,IF(D13&lt;=8700000,0.01,IF(D13&lt;=10200000,0.0125,IF(D13&lt;=11500000,0.015,IF(D13&lt;=12750000,0.0175,0.02))))))))</f>
        <v/>
      </c>
      <c r="F13">
        <f>ROUND(D13*E13,0)</f>
        <v/>
      </c>
      <c r="G13">
        <f>D13-F13</f>
        <v/>
      </c>
    </row>
    <row r="14">
      <c r="B14" t="inlineStr">
        <is>
          <t>TOTAL</t>
        </is>
      </c>
      <c r="D14">
        <f>SUM(D4:D13)</f>
        <v/>
      </c>
      <c r="F14">
        <f>SUM(F4:F13)</f>
        <v/>
      </c>
      <c r="G14">
        <f>SUM(G4:G13)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2026-06-08T13:28:59Z</dcterms:created>
  <dcterms:modified xmlns:dcterms="http://purl.org/dc/terms/" xmlns:xsi="http://www.w3.org/2001/XMLSchema-instance" xsi:type="dcterms:W3CDTF">2026-06-08T13:28:59Z</dcterms:modified>
</cp:coreProperties>
</file>