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rtu Stok" sheetId="1" state="visible" r:id="rId3"/>
    <sheet name="Nilai Persediaa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<sst xmlns="http://schemas.openxmlformats.org/spreadsheetml/2006/main" count="44" uniqueCount="31">
  <si>
    <t xml:space="preserve">No</t>
  </si>
  <si>
    <t xml:space="preserve">Nama Barang</t>
  </si>
  <si>
    <t xml:space="preserve">Satuan</t>
  </si>
  <si>
    <t xml:space="preserve">Stk Awal</t>
  </si>
  <si>
    <t xml:space="preserve">Masuk</t>
  </si>
  <si>
    <t xml:space="preserve">Keluar</t>
  </si>
  <si>
    <t xml:space="preserve">Stk Akhir</t>
  </si>
  <si>
    <t xml:space="preserve">Nilai Akhir</t>
  </si>
  <si>
    <t xml:space="preserve">Toner Printer HP 26A</t>
  </si>
  <si>
    <t xml:space="preserve">pcs</t>
  </si>
  <si>
    <t xml:space="preserve">Kertas A4 80gr (rim)</t>
  </si>
  <si>
    <t xml:space="preserve">rim</t>
  </si>
  <si>
    <t xml:space="preserve">Tinta Epson T664 Black</t>
  </si>
  <si>
    <t xml:space="preserve">botol</t>
  </si>
  <si>
    <t xml:space="preserve">Map Plastik Folio A4</t>
  </si>
  <si>
    <t xml:space="preserve">lusin</t>
  </si>
  <si>
    <t xml:space="preserve">Binder Clip Besar</t>
  </si>
  <si>
    <t xml:space="preserve">pak</t>
  </si>
  <si>
    <t xml:space="preserve">Spidol Whiteboard Hitam</t>
  </si>
  <si>
    <t xml:space="preserve">box</t>
  </si>
  <si>
    <t xml:space="preserve">Baterai AA Alkaline</t>
  </si>
  <si>
    <t xml:space="preserve">pack</t>
  </si>
  <si>
    <t xml:space="preserve">Kabel LAN Cat 6 2m</t>
  </si>
  <si>
    <t xml:space="preserve">Mouse USB Logitech</t>
  </si>
  <si>
    <t xml:space="preserve">unit</t>
  </si>
  <si>
    <t xml:space="preserve">Keyboard USB Standar</t>
  </si>
  <si>
    <t xml:space="preserve">Total Stok Akhir</t>
  </si>
  <si>
    <t xml:space="preserve">Stok Akhir</t>
  </si>
  <si>
    <t xml:space="preserve">HPP Satuan</t>
  </si>
  <si>
    <t xml:space="preserve">Nilai Persediaan</t>
  </si>
  <si>
    <t xml:space="preserve">TOTAL NILAI PERSEDIAAN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</si>
</sst>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BDD7EE"/>
        <bgColor rgb="FFC6EFCE"/>
      </patternFill>
    </fill>
    <fill>
      <patternFill patternType="solid">
        <fgColor rgb="FFC6EFCE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14"/>
    <col collapsed="false" customWidth="true" hidden="false" outlineLevel="0" max="7" min="7" style="0" width="15"/>
    <col collapsed="false" customWidth="true" hidden="false" outlineLevel="0" max="8" min="8" style="0" width="16"/>
  </cols>
  <sheetData>
    <row r="1" customFormat="false" ht="16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6.4" hidden="false" customHeight="false" outlineLevel="0" collapsed="false">
      <c r="A2" s="2" t="n">
        <v>1</v>
      </c>
      <c r="B2" s="2" t="s">
        <v>8</v>
      </c>
      <c r="C2" s="3" t="s">
        <v>9</v>
      </c>
      <c r="D2" s="2" t="n">
        <v>25</v>
      </c>
      <c r="E2" s="2" t="n">
        <v>10</v>
      </c>
      <c r="F2" s="2" t="n">
        <v>5</v>
      </c>
      <c r="G2" s="2" t="n">
        <f aca="false">D2+E2-F2</f>
        <v>30</v>
      </c>
      <c r="H2" s="4" t="n">
        <f aca="false">G2*1500000</f>
        <v>45000000</v>
      </c>
    </row>
    <row r="3" customFormat="false" ht="16.4" hidden="false" customHeight="false" outlineLevel="0" collapsed="false">
      <c r="A3" s="2" t="n">
        <v>2</v>
      </c>
      <c r="B3" s="2" t="s">
        <v>10</v>
      </c>
      <c r="C3" s="3" t="s">
        <v>11</v>
      </c>
      <c r="D3" s="2" t="n">
        <v>50</v>
      </c>
      <c r="E3" s="2" t="n">
        <v>20</v>
      </c>
      <c r="F3" s="2" t="n">
        <v>30</v>
      </c>
      <c r="G3" s="2" t="n">
        <f aca="false">D3+E3-F3</f>
        <v>40</v>
      </c>
      <c r="H3" s="4" t="n">
        <f aca="false">G3*45000</f>
        <v>1800000</v>
      </c>
    </row>
    <row r="4" customFormat="false" ht="16.4" hidden="false" customHeight="false" outlineLevel="0" collapsed="false">
      <c r="A4" s="2" t="n">
        <v>3</v>
      </c>
      <c r="B4" s="2" t="s">
        <v>12</v>
      </c>
      <c r="C4" s="3" t="s">
        <v>13</v>
      </c>
      <c r="D4" s="2" t="n">
        <v>40</v>
      </c>
      <c r="E4" s="2" t="n">
        <v>15</v>
      </c>
      <c r="F4" s="2" t="n">
        <v>8</v>
      </c>
      <c r="G4" s="2" t="n">
        <f aca="false">D4+E4-F4</f>
        <v>47</v>
      </c>
      <c r="H4" s="4" t="n">
        <f aca="false">G4*85000</f>
        <v>3995000</v>
      </c>
    </row>
    <row r="5" customFormat="false" ht="16.4" hidden="false" customHeight="false" outlineLevel="0" collapsed="false">
      <c r="A5" s="2" t="n">
        <v>4</v>
      </c>
      <c r="B5" s="2" t="s">
        <v>14</v>
      </c>
      <c r="C5" s="3" t="s">
        <v>15</v>
      </c>
      <c r="D5" s="2" t="n">
        <v>100</v>
      </c>
      <c r="E5" s="2" t="n">
        <v>50</v>
      </c>
      <c r="F5" s="2" t="n">
        <v>60</v>
      </c>
      <c r="G5" s="2" t="n">
        <f aca="false">D5+E5-F5</f>
        <v>90</v>
      </c>
      <c r="H5" s="4" t="n">
        <f aca="false">G5*35000</f>
        <v>3150000</v>
      </c>
    </row>
    <row r="6" customFormat="false" ht="16.4" hidden="false" customHeight="false" outlineLevel="0" collapsed="false">
      <c r="A6" s="2" t="n">
        <v>5</v>
      </c>
      <c r="B6" s="2" t="s">
        <v>16</v>
      </c>
      <c r="C6" s="3" t="s">
        <v>17</v>
      </c>
      <c r="D6" s="2" t="n">
        <v>30</v>
      </c>
      <c r="E6" s="2" t="n">
        <v>0</v>
      </c>
      <c r="F6" s="2" t="n">
        <v>12</v>
      </c>
      <c r="G6" s="2" t="n">
        <f aca="false">D6+E6-F6</f>
        <v>18</v>
      </c>
      <c r="H6" s="4" t="n">
        <f aca="false">G6*25000</f>
        <v>450000</v>
      </c>
    </row>
    <row r="7" customFormat="false" ht="16.4" hidden="false" customHeight="false" outlineLevel="0" collapsed="false">
      <c r="A7" s="2" t="n">
        <v>6</v>
      </c>
      <c r="B7" s="2" t="s">
        <v>18</v>
      </c>
      <c r="C7" s="3" t="s">
        <v>19</v>
      </c>
      <c r="D7" s="2" t="n">
        <v>15</v>
      </c>
      <c r="E7" s="2" t="n">
        <v>2</v>
      </c>
      <c r="F7" s="2" t="n">
        <v>3</v>
      </c>
      <c r="G7" s="2" t="n">
        <f aca="false">D7+E7-F7</f>
        <v>14</v>
      </c>
      <c r="H7" s="4" t="n">
        <f aca="false">G7*120000</f>
        <v>1680000</v>
      </c>
    </row>
    <row r="8" customFormat="false" ht="16.4" hidden="false" customHeight="false" outlineLevel="0" collapsed="false">
      <c r="A8" s="2" t="n">
        <v>7</v>
      </c>
      <c r="B8" s="2" t="s">
        <v>20</v>
      </c>
      <c r="C8" s="3" t="s">
        <v>21</v>
      </c>
      <c r="D8" s="2" t="n">
        <v>80</v>
      </c>
      <c r="E8" s="2" t="n">
        <v>100</v>
      </c>
      <c r="F8" s="2" t="n">
        <v>90</v>
      </c>
      <c r="G8" s="2" t="n">
        <f aca="false">D8+E8-F8</f>
        <v>90</v>
      </c>
      <c r="H8" s="4" t="n">
        <f aca="false">G8*35000</f>
        <v>3150000</v>
      </c>
    </row>
    <row r="9" customFormat="false" ht="16.4" hidden="false" customHeight="false" outlineLevel="0" collapsed="false">
      <c r="A9" s="2" t="n">
        <v>8</v>
      </c>
      <c r="B9" s="2" t="s">
        <v>22</v>
      </c>
      <c r="C9" s="3" t="s">
        <v>9</v>
      </c>
      <c r="D9" s="2" t="n">
        <v>45</v>
      </c>
      <c r="E9" s="2" t="n">
        <v>20</v>
      </c>
      <c r="F9" s="2" t="n">
        <v>18</v>
      </c>
      <c r="G9" s="2" t="n">
        <f aca="false">D9+E9-F9</f>
        <v>47</v>
      </c>
      <c r="H9" s="4" t="n">
        <f aca="false">G9*28000</f>
        <v>1316000</v>
      </c>
    </row>
    <row r="10" customFormat="false" ht="16.4" hidden="false" customHeight="false" outlineLevel="0" collapsed="false">
      <c r="A10" s="2" t="n">
        <v>9</v>
      </c>
      <c r="B10" s="2" t="s">
        <v>23</v>
      </c>
      <c r="C10" s="3" t="s">
        <v>24</v>
      </c>
      <c r="D10" s="2" t="n">
        <v>12</v>
      </c>
      <c r="E10" s="2" t="n">
        <v>5</v>
      </c>
      <c r="F10" s="2" t="n">
        <v>7</v>
      </c>
      <c r="G10" s="2" t="n">
        <f aca="false">D10+E10-F10</f>
        <v>10</v>
      </c>
      <c r="H10" s="4" t="n">
        <f aca="false">G10*185000</f>
        <v>1850000</v>
      </c>
    </row>
    <row r="11" customFormat="false" ht="16.4" hidden="false" customHeight="false" outlineLevel="0" collapsed="false">
      <c r="A11" s="2" t="n">
        <v>10</v>
      </c>
      <c r="B11" s="2" t="s">
        <v>25</v>
      </c>
      <c r="C11" s="3" t="s">
        <v>24</v>
      </c>
      <c r="D11" s="2" t="n">
        <v>8</v>
      </c>
      <c r="E11" s="2" t="n">
        <v>3</v>
      </c>
      <c r="F11" s="2" t="n">
        <v>4</v>
      </c>
      <c r="G11" s="2" t="n">
        <f aca="false">D11+E11-F11</f>
        <v>7</v>
      </c>
      <c r="H11" s="4" t="n">
        <f aca="false">G11*95000</f>
        <v>665000</v>
      </c>
    </row>
    <row r="12" customFormat="false" ht="15" hidden="false" customHeight="false" outlineLevel="0" collapsed="false">
      <c r="B12" s="5" t="s">
        <v>26</v>
      </c>
      <c r="D12" s="5" t="n">
        <f aca="false">SUM(D2:D11)</f>
        <v>405</v>
      </c>
      <c r="E12" s="5" t="n">
        <f aca="false">SUM(E2:E11)</f>
        <v>225</v>
      </c>
      <c r="F12" s="5" t="n">
        <f aca="false">SUM(F2:F11)</f>
        <v>237</v>
      </c>
      <c r="G12" s="5" t="n">
        <f aca="false">SUM(G2:G11)</f>
        <v>393</v>
      </c>
      <c r="H12" s="6" t="n">
        <f aca="false">SUM(H2:H11)</f>
        <v>63056000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4"/>
  </cols>
  <sheetData>
    <row r="1" customFormat="false" ht="31.3" hidden="false" customHeight="false" outlineLevel="0" collapsed="false">
      <c r="A1" s="1" t="s">
        <v>1</v>
      </c>
      <c r="B1" s="1" t="s">
        <v>27</v>
      </c>
      <c r="C1" s="1" t="s">
        <v>28</v>
      </c>
      <c r="D1" s="1" t="s">
        <v>29</v>
      </c>
    </row>
    <row r="2" customFormat="false" ht="15" hidden="false" customHeight="false" outlineLevel="0" collapsed="false">
      <c r="A2" s="2" t="s">
        <v>8</v>
      </c>
      <c r="B2" s="2" t="n">
        <f aca="false">'Kartu Stok'!G2</f>
        <v>30</v>
      </c>
      <c r="C2" s="4" t="n">
        <v>1500000</v>
      </c>
      <c r="D2" s="4" t="n">
        <f aca="false">B2*C2</f>
        <v>45000000</v>
      </c>
    </row>
    <row r="3" customFormat="false" ht="15" hidden="false" customHeight="false" outlineLevel="0" collapsed="false">
      <c r="A3" s="2" t="s">
        <v>10</v>
      </c>
      <c r="B3" s="2" t="n">
        <f aca="false">'Kartu Stok'!G3</f>
        <v>40</v>
      </c>
      <c r="C3" s="4" t="n">
        <v>45000</v>
      </c>
      <c r="D3" s="4" t="n">
        <f aca="false">B3*C3</f>
        <v>1800000</v>
      </c>
    </row>
    <row r="4" customFormat="false" ht="15" hidden="false" customHeight="false" outlineLevel="0" collapsed="false">
      <c r="A4" s="2" t="s">
        <v>12</v>
      </c>
      <c r="B4" s="2" t="n">
        <f aca="false">'Kartu Stok'!G4</f>
        <v>47</v>
      </c>
      <c r="C4" s="4" t="n">
        <v>85000</v>
      </c>
      <c r="D4" s="4" t="n">
        <f aca="false">B4*C4</f>
        <v>3995000</v>
      </c>
    </row>
    <row r="5" customFormat="false" ht="15" hidden="false" customHeight="false" outlineLevel="0" collapsed="false">
      <c r="A5" s="2" t="s">
        <v>14</v>
      </c>
      <c r="B5" s="2" t="n">
        <f aca="false">'Kartu Stok'!G5</f>
        <v>90</v>
      </c>
      <c r="C5" s="4" t="n">
        <v>35000</v>
      </c>
      <c r="D5" s="4" t="n">
        <f aca="false">B5*C5</f>
        <v>3150000</v>
      </c>
    </row>
    <row r="6" customFormat="false" ht="15" hidden="false" customHeight="false" outlineLevel="0" collapsed="false">
      <c r="A6" s="2" t="s">
        <v>16</v>
      </c>
      <c r="B6" s="2" t="n">
        <f aca="false">'Kartu Stok'!G6</f>
        <v>18</v>
      </c>
      <c r="C6" s="4" t="n">
        <v>25000</v>
      </c>
      <c r="D6" s="4" t="n">
        <f aca="false">B6*C6</f>
        <v>450000</v>
      </c>
    </row>
    <row r="7" customFormat="false" ht="15" hidden="false" customHeight="false" outlineLevel="0" collapsed="false">
      <c r="A7" s="2" t="s">
        <v>18</v>
      </c>
      <c r="B7" s="2" t="n">
        <f aca="false">'Kartu Stok'!G7</f>
        <v>14</v>
      </c>
      <c r="C7" s="4" t="n">
        <v>120000</v>
      </c>
      <c r="D7" s="4" t="n">
        <f aca="false">B7*C7</f>
        <v>1680000</v>
      </c>
    </row>
    <row r="8" customFormat="false" ht="15" hidden="false" customHeight="false" outlineLevel="0" collapsed="false">
      <c r="A8" s="2" t="s">
        <v>20</v>
      </c>
      <c r="B8" s="2" t="n">
        <f aca="false">'Kartu Stok'!G8</f>
        <v>90</v>
      </c>
      <c r="C8" s="4" t="n">
        <v>35000</v>
      </c>
      <c r="D8" s="4" t="n">
        <f aca="false">B8*C8</f>
        <v>3150000</v>
      </c>
    </row>
    <row r="9" customFormat="false" ht="15" hidden="false" customHeight="false" outlineLevel="0" collapsed="false">
      <c r="A9" s="2" t="s">
        <v>22</v>
      </c>
      <c r="B9" s="2" t="n">
        <f aca="false">'Kartu Stok'!G9</f>
        <v>47</v>
      </c>
      <c r="C9" s="4" t="n">
        <v>28000</v>
      </c>
      <c r="D9" s="4" t="n">
        <f aca="false">B9*C9</f>
        <v>1316000</v>
      </c>
    </row>
    <row r="10" customFormat="false" ht="15" hidden="false" customHeight="false" outlineLevel="0" collapsed="false">
      <c r="A10" s="2" t="s">
        <v>23</v>
      </c>
      <c r="B10" s="2" t="n">
        <f aca="false">'Kartu Stok'!G10</f>
        <v>10</v>
      </c>
      <c r="C10" s="4" t="n">
        <v>185000</v>
      </c>
      <c r="D10" s="4" t="n">
        <f aca="false">B10*C10</f>
        <v>1850000</v>
      </c>
    </row>
    <row r="11" customFormat="false" ht="15" hidden="false" customHeight="false" outlineLevel="0" collapsed="false">
      <c r="A11" s="2" t="s">
        <v>25</v>
      </c>
      <c r="B11" s="2" t="n">
        <f aca="false">'Kartu Stok'!G11</f>
        <v>7</v>
      </c>
      <c r="C11" s="4" t="n">
        <v>95000</v>
      </c>
      <c r="D11" s="4" t="n">
        <f aca="false">B11*C11</f>
        <v>665000</v>
      </c>
    </row>
    <row r="12" customFormat="false" ht="15" hidden="false" customHeight="false" outlineLevel="0" collapsed="false">
      <c r="A12" s="7" t="s">
        <v>30</v>
      </c>
      <c r="D12" s="6" t="n">
        <f aca="false">SUM(D2:D11)</f>
        <v>63056000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2026-04-11T06:09:25Z</dcterms:created>
  <dc:creator>openpyxl</dc:creator>
  <dc:description/>
  <dc:language>en-US</dc:language>
  <cp:lastModifiedBy/>
  <dcterms:modified xsi:type="dcterms:W3CDTF">2026-04-11T06:09:25Z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