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anduan" sheetId="1" state="visible" r:id="rId3"/>
    <sheet name="Data_Transaksi" sheetId="2" state="visible" r:id="rId4"/>
    <sheet name="Laporan_Arus_Kas" sheetId="3" state="visible" r:id="rId5"/>
  </sheets>
  <definedNames>
    <definedName function="false" hidden="true" localSheetId="1" name="_xlnm._FilterDatabase" vbProcedure="false">Data_Transaksi!$A$3:$G$43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<sst xmlns="http://schemas.openxmlformats.org/spreadsheetml/2006/main" count="108" uniqueCount="83">
  <si>
    <t xml:space="preserve">LAPORAN ARUS KAS (CASH FLOW STATEMENT)</t>
  </si>
  <si>
    <t xml:space="preserve">Template ini menghasilkan Laporan Arus Kas dengan 2 metode:</t>
  </si>
  <si>
    <t xml:space="preserve">• Metode Langsung (Direct Method) — detail arus kas masuk &amp; keluar</t>
  </si>
  <si>
    <t xml:space="preserve">• Metode Tidak Langsung (Indirect Method) — mulai dari laba rugi</t>
  </si>
  <si>
    <t xml:space="preserve">Cara Pakai:</t>
  </si>
  <si>
    <t xml:space="preserve">1. Isi data di sheet 'Data Transaksi' (kolom kuning)</t>
  </si>
  <si>
    <t xml:space="preserve">2. Lihat Arus Kas Langsung otomatis terbentuk</t>
  </si>
  <si>
    <t xml:space="preserve">3. Lihat Arus Kas Tidak Langsung (perlu input laba rugi)</t>
  </si>
  <si>
    <t xml:space="preserve">4. Sheet 'Laporan' menampilkan format siap cetak</t>
  </si>
  <si>
    <t xml:space="preserve">Dibuat oleh: alatpajak.id</t>
  </si>
  <si>
    <t xml:space="preserve">DATA TRANSAK KAS</t>
  </si>
  <si>
    <t xml:space="preserve">No</t>
  </si>
  <si>
    <t xml:space="preserve">Tanggal</t>
  </si>
  <si>
    <t xml:space="preserve">Keterangan</t>
  </si>
  <si>
    <t xml:space="preserve">Kategori Arus Kas</t>
  </si>
  <si>
    <t xml:space="preserve">Arus (Masuk/Keluar)</t>
  </si>
  <si>
    <t xml:space="preserve">Jumlah (Rp)</t>
  </si>
  <si>
    <t xml:space="preserve">No. Bukti</t>
  </si>
  <si>
    <t xml:space="preserve">2026-04-01</t>
  </si>
  <si>
    <t xml:space="preserve">Penjualan produk (tunai)</t>
  </si>
  <si>
    <t xml:space="preserve">Operasional - Masuk</t>
  </si>
  <si>
    <t xml:space="preserve">Masuk</t>
  </si>
  <si>
    <t xml:space="preserve">BM-001</t>
  </si>
  <si>
    <t xml:space="preserve">2026-04-02</t>
  </si>
  <si>
    <t xml:space="preserve">Pembayaran dari PIUTANG PT Maju</t>
  </si>
  <si>
    <t xml:space="preserve">BM-002</t>
  </si>
  <si>
    <t xml:space="preserve">2026-03-03</t>
  </si>
  <si>
    <t xml:space="preserve">Gaji karyawan Maret</t>
  </si>
  <si>
    <t xml:space="preserve">Operasional - Keluar</t>
  </si>
  <si>
    <t xml:space="preserve">Keluar</t>
  </si>
  <si>
    <t xml:space="preserve">BK-001</t>
  </si>
  <si>
    <t xml:space="preserve">2026-04-05</t>
  </si>
  <si>
    <t xml:space="preserve">Pembelian inventaris</t>
  </si>
  <si>
    <t xml:space="preserve">BK-002</t>
  </si>
  <si>
    <t xml:space="preserve">2026-04-06</t>
  </si>
  <si>
    <t xml:space="preserve">Biaya listrik &amp; air</t>
  </si>
  <si>
    <t xml:space="preserve">BK-003</t>
  </si>
  <si>
    <t xml:space="preserve">2026-04-07</t>
  </si>
  <si>
    <t xml:space="preserve">Penerimaan bunga deposito</t>
  </si>
  <si>
    <t xml:space="preserve">BM-003</t>
  </si>
  <si>
    <t xml:space="preserve">2026-04-08</t>
  </si>
  <si>
    <t xml:space="preserve">Biaya marketing digital</t>
  </si>
  <si>
    <t xml:space="preserve">BK-004</t>
  </si>
  <si>
    <t xml:space="preserve">2026-04-09</t>
  </si>
  <si>
    <t xml:space="preserve">Penjualan mesin lama</t>
  </si>
  <si>
    <t xml:space="preserve">Investasi - Masuk</t>
  </si>
  <si>
    <t xml:space="preserve">BM-004</t>
  </si>
  <si>
    <t xml:space="preserve">2026-04-10</t>
  </si>
  <si>
    <t xml:space="preserve">Pembelian peralatan kantor</t>
  </si>
  <si>
    <t xml:space="preserve">Investasi - Keluar</t>
  </si>
  <si>
    <t xml:space="preserve">BK-005</t>
  </si>
  <si>
    <t xml:space="preserve">Pinjaman bank (baru)</t>
  </si>
  <si>
    <t xml:space="preserve">Pembiayaan - Masuk</t>
  </si>
  <si>
    <t xml:space="preserve">BM-005</t>
  </si>
  <si>
    <t xml:space="preserve">Angsuran pinjaman (pokok)</t>
  </si>
  <si>
    <t xml:space="preserve">Pembiayaan - Keluar</t>
  </si>
  <si>
    <t xml:space="preserve">BK-006</t>
  </si>
  <si>
    <t xml:space="preserve">Bunga pinjaman bank</t>
  </si>
  <si>
    <t xml:space="preserve">BK-007</t>
  </si>
  <si>
    <t xml:space="preserve">Dividen dari investasi</t>
  </si>
  <si>
    <t xml:space="preserve">BM-006</t>
  </si>
  <si>
    <t xml:space="preserve">Setoran modal pemilik</t>
  </si>
  <si>
    <t xml:space="preserve">BM-007</t>
  </si>
  <si>
    <t xml:space="preserve">TOTAL</t>
  </si>
  <si>
    <t xml:space="preserve">LAPORAN ARUS KAS</t>
  </si>
  <si>
    <t xml:space="preserve">Untuk Periode yang Berakhir pada 10 April 2026</t>
  </si>
  <si>
    <t xml:space="preserve">ARUS KAS DARI AKTIVITAS OPERASIONAL</t>
  </si>
  <si>
    <t xml:space="preserve">  Penerimaan kas dari pelanggan</t>
  </si>
  <si>
    <t xml:space="preserve">  Pembayaran kas kepada supplier &amp; karyawan</t>
  </si>
  <si>
    <t xml:space="preserve">  Pembayaran bunga</t>
  </si>
  <si>
    <t xml:space="preserve">  Penerimaan bunga/dividen</t>
  </si>
  <si>
    <t xml:space="preserve">Arus Kas Bersih Operasional</t>
  </si>
  <si>
    <t xml:space="preserve">ARUS KAS DARI AKTIVITAS INVESTASI</t>
  </si>
  <si>
    <t xml:space="preserve">  Penjualan aset tetap</t>
  </si>
  <si>
    <t xml:space="preserve">  Pembelian aset tetap</t>
  </si>
  <si>
    <t xml:space="preserve">Arus Kas Bersih Investasi</t>
  </si>
  <si>
    <t xml:space="preserve">ARUS KAS DARI AKTIVITAS PEMBIAYAAN</t>
  </si>
  <si>
    <t xml:space="preserve">  Penerimaan pinjaman/setoran modal</t>
  </si>
  <si>
    <t xml:space="preserve">  Pembayaran angsuran pokok</t>
  </si>
  <si>
    <t xml:space="preserve">Arus Kas Bersih Pembiayaan</t>
  </si>
  <si>
    <t xml:space="preserve">KENAIKAN/(PENURUNAN) KAS NETO</t>
  </si>
  <si>
    <t xml:space="preserve">KAS AWAL PERIODE</t>
  </si>
  <si>
    <t xml:space="preserve">KAS AKHIR PERIODE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</si>
</sst>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1E3A5F"/>
      <name val="Segoe UI"/>
      <family val="0"/>
      <charset val="1"/>
    </font>
    <font>
      <sz val="10"/>
      <name val="Segoe UI"/>
      <family val="0"/>
      <charset val="1"/>
    </font>
    <font>
      <b val="true"/>
      <sz val="10"/>
      <name val="Segoe UI"/>
      <family val="0"/>
      <charset val="1"/>
    </font>
    <font>
      <b val="true"/>
      <sz val="14"/>
      <color rgb="FF1E3A5F"/>
      <name val="Segoe UI"/>
      <family val="0"/>
      <charset val="1"/>
    </font>
    <font>
      <b val="true"/>
      <sz val="11"/>
      <color rgb="FFFFFFFF"/>
      <name val="Segoe UI"/>
      <family val="0"/>
      <charset val="1"/>
    </font>
    <font>
      <sz val="9"/>
      <color rgb="FF666666"/>
      <name val="Segoe U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E3A5F"/>
        <bgColor rgb="FF333333"/>
      </patternFill>
    </fill>
    <fill>
      <patternFill patternType="solid">
        <fgColor rgb="FFFFF9C4"/>
        <bgColor rgb="FFFFFF99"/>
      </patternFill>
    </fill>
    <fill>
      <patternFill patternType="solid">
        <fgColor rgb="FFE3F2FD"/>
        <bgColor rgb="FFCCFFFF"/>
      </patternFill>
    </fill>
    <fill>
      <patternFill patternType="solid">
        <fgColor rgb="FF1B5E20"/>
        <bgColor rgb="FF1E3A5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3" borderId="1" xfId="0" applyFont="fals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1E3A5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F9C4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B5E2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9C4"/>
      <rgbColor rgb="FFE3F2FD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1E3A5F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1" width="70"/>
  </cols>
  <sheetData>
    <row r="1" customFormat="false" ht="21.75" hidden="false" customHeight="true" outlineLevel="0" collapsed="false">
      <c r="A1" s="2" t="s">
        <v>0</v>
      </c>
    </row>
    <row r="2" customFormat="false" ht="15" hidden="false" customHeight="true" outlineLevel="0" collapsed="false">
      <c r="A2" s="3"/>
    </row>
    <row r="3" customFormat="false" ht="15" hidden="false" customHeight="true" outlineLevel="0" collapsed="false">
      <c r="A3" s="4" t="s">
        <v>1</v>
      </c>
    </row>
    <row r="4" customFormat="false" ht="15" hidden="false" customHeight="true" outlineLevel="0" collapsed="false">
      <c r="A4" s="3" t="s">
        <v>2</v>
      </c>
    </row>
    <row r="5" customFormat="false" ht="15" hidden="false" customHeight="true" outlineLevel="0" collapsed="false">
      <c r="A5" s="3" t="s">
        <v>3</v>
      </c>
    </row>
    <row r="6" customFormat="false" ht="15" hidden="false" customHeight="true" outlineLevel="0" collapsed="false">
      <c r="A6" s="3"/>
    </row>
    <row r="7" customFormat="false" ht="15" hidden="false" customHeight="true" outlineLevel="0" collapsed="false">
      <c r="A7" s="4" t="s">
        <v>4</v>
      </c>
    </row>
    <row r="8" customFormat="false" ht="15" hidden="false" customHeight="true" outlineLevel="0" collapsed="false">
      <c r="A8" s="3" t="s">
        <v>5</v>
      </c>
    </row>
    <row r="9" customFormat="false" ht="15" hidden="false" customHeight="true" outlineLevel="0" collapsed="false">
      <c r="A9" s="3" t="s">
        <v>6</v>
      </c>
    </row>
    <row r="10" customFormat="false" ht="15" hidden="false" customHeight="true" outlineLevel="0" collapsed="false">
      <c r="A10" s="3" t="s">
        <v>7</v>
      </c>
    </row>
    <row r="11" customFormat="false" ht="15" hidden="false" customHeight="true" outlineLevel="0" collapsed="false">
      <c r="A11" s="3" t="s">
        <v>8</v>
      </c>
    </row>
    <row r="12" customFormat="false" ht="15" hidden="false" customHeight="true" outlineLevel="0" collapsed="false">
      <c r="A12" s="3"/>
    </row>
    <row r="13" customFormat="false" ht="15" hidden="false" customHeight="true" outlineLevel="0" collapsed="false">
      <c r="A13" s="3" t="s">
        <v>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13"/>
    <col collapsed="false" customWidth="true" hidden="false" outlineLevel="0" max="3" min="3" style="1" width="32"/>
    <col collapsed="false" customWidth="true" hidden="false" outlineLevel="0" max="4" min="4" style="1" width="24"/>
    <col collapsed="false" customWidth="true" hidden="false" outlineLevel="0" max="5" min="5" style="1" width="18"/>
    <col collapsed="false" customWidth="true" hidden="false" outlineLevel="0" max="6" min="6" style="1" width="16"/>
    <col collapsed="false" customWidth="true" hidden="false" outlineLevel="0" max="7" min="7" style="1" width="12"/>
  </cols>
  <sheetData>
    <row r="1" customFormat="false" ht="20.25" hidden="false" customHeight="true" outlineLevel="0" collapsed="false">
      <c r="A1" s="5" t="s">
        <v>10</v>
      </c>
      <c r="B1" s="5"/>
      <c r="C1" s="5"/>
      <c r="D1" s="5"/>
      <c r="E1" s="5"/>
      <c r="F1" s="5"/>
      <c r="G1" s="5"/>
    </row>
    <row r="3" customFormat="false" ht="30.75" hidden="false" customHeight="true" outlineLevel="0" collapsed="false">
      <c r="A3" s="6" t="s">
        <v>11</v>
      </c>
      <c r="B3" s="6" t="s">
        <v>12</v>
      </c>
      <c r="C3" s="6" t="s">
        <v>13</v>
      </c>
      <c r="D3" s="6" t="s">
        <v>14</v>
      </c>
      <c r="E3" s="6" t="s">
        <v>15</v>
      </c>
      <c r="F3" s="6" t="s">
        <v>16</v>
      </c>
      <c r="G3" s="6" t="s">
        <v>17</v>
      </c>
    </row>
    <row r="4" customFormat="false" ht="15.75" hidden="false" customHeight="true" outlineLevel="0" collapsed="false">
      <c r="A4" s="7" t="n">
        <v>1</v>
      </c>
      <c r="B4" s="7" t="s">
        <v>18</v>
      </c>
      <c r="C4" s="8" t="s">
        <v>19</v>
      </c>
      <c r="D4" s="9" t="s">
        <v>20</v>
      </c>
      <c r="E4" s="10" t="s">
        <v>21</v>
      </c>
      <c r="F4" s="11" t="n">
        <v>15000000</v>
      </c>
      <c r="G4" s="7" t="s">
        <v>22</v>
      </c>
    </row>
    <row r="5" customFormat="false" ht="15.75" hidden="false" customHeight="true" outlineLevel="0" collapsed="false">
      <c r="A5" s="7" t="n">
        <v>2</v>
      </c>
      <c r="B5" s="7" t="s">
        <v>23</v>
      </c>
      <c r="C5" s="8" t="s">
        <v>24</v>
      </c>
      <c r="D5" s="9" t="s">
        <v>20</v>
      </c>
      <c r="E5" s="10" t="s">
        <v>21</v>
      </c>
      <c r="F5" s="11" t="n">
        <v>3500000</v>
      </c>
      <c r="G5" s="7" t="s">
        <v>25</v>
      </c>
    </row>
    <row r="6" customFormat="false" ht="15.75" hidden="false" customHeight="true" outlineLevel="0" collapsed="false">
      <c r="A6" s="7" t="n">
        <v>3</v>
      </c>
      <c r="B6" s="7" t="s">
        <v>26</v>
      </c>
      <c r="C6" s="8" t="s">
        <v>27</v>
      </c>
      <c r="D6" s="9" t="s">
        <v>28</v>
      </c>
      <c r="E6" s="10" t="s">
        <v>29</v>
      </c>
      <c r="F6" s="11" t="n">
        <v>12000000</v>
      </c>
      <c r="G6" s="7" t="s">
        <v>30</v>
      </c>
    </row>
    <row r="7" customFormat="false" ht="15.75" hidden="false" customHeight="true" outlineLevel="0" collapsed="false">
      <c r="A7" s="7" t="n">
        <v>4</v>
      </c>
      <c r="B7" s="7" t="s">
        <v>31</v>
      </c>
      <c r="C7" s="8" t="s">
        <v>32</v>
      </c>
      <c r="D7" s="9" t="s">
        <v>28</v>
      </c>
      <c r="E7" s="10" t="s">
        <v>29</v>
      </c>
      <c r="F7" s="11" t="n">
        <v>3500000</v>
      </c>
      <c r="G7" s="7" t="s">
        <v>33</v>
      </c>
    </row>
    <row r="8" customFormat="false" ht="15.75" hidden="false" customHeight="true" outlineLevel="0" collapsed="false">
      <c r="A8" s="7" t="n">
        <v>5</v>
      </c>
      <c r="B8" s="7" t="s">
        <v>34</v>
      </c>
      <c r="C8" s="8" t="s">
        <v>35</v>
      </c>
      <c r="D8" s="9" t="s">
        <v>28</v>
      </c>
      <c r="E8" s="10" t="s">
        <v>29</v>
      </c>
      <c r="F8" s="11" t="n">
        <v>1500000</v>
      </c>
      <c r="G8" s="7" t="s">
        <v>36</v>
      </c>
    </row>
    <row r="9" customFormat="false" ht="15.75" hidden="false" customHeight="true" outlineLevel="0" collapsed="false">
      <c r="A9" s="7" t="n">
        <v>6</v>
      </c>
      <c r="B9" s="7" t="s">
        <v>37</v>
      </c>
      <c r="C9" s="8" t="s">
        <v>38</v>
      </c>
      <c r="D9" s="9" t="s">
        <v>20</v>
      </c>
      <c r="E9" s="10" t="s">
        <v>21</v>
      </c>
      <c r="F9" s="11" t="n">
        <v>325000</v>
      </c>
      <c r="G9" s="7" t="s">
        <v>39</v>
      </c>
    </row>
    <row r="10" customFormat="false" ht="15.75" hidden="false" customHeight="true" outlineLevel="0" collapsed="false">
      <c r="A10" s="7" t="n">
        <v>7</v>
      </c>
      <c r="B10" s="7" t="s">
        <v>40</v>
      </c>
      <c r="C10" s="8" t="s">
        <v>41</v>
      </c>
      <c r="D10" s="9" t="s">
        <v>28</v>
      </c>
      <c r="E10" s="10" t="s">
        <v>29</v>
      </c>
      <c r="F10" s="11" t="n">
        <v>2000000</v>
      </c>
      <c r="G10" s="7" t="s">
        <v>42</v>
      </c>
    </row>
    <row r="11" customFormat="false" ht="15.75" hidden="false" customHeight="true" outlineLevel="0" collapsed="false">
      <c r="A11" s="7" t="n">
        <v>8</v>
      </c>
      <c r="B11" s="7" t="s">
        <v>43</v>
      </c>
      <c r="C11" s="8" t="s">
        <v>44</v>
      </c>
      <c r="D11" s="9" t="s">
        <v>45</v>
      </c>
      <c r="E11" s="10" t="s">
        <v>21</v>
      </c>
      <c r="F11" s="11" t="n">
        <v>8000000</v>
      </c>
      <c r="G11" s="7" t="s">
        <v>46</v>
      </c>
    </row>
    <row r="12" customFormat="false" ht="15.75" hidden="false" customHeight="true" outlineLevel="0" collapsed="false">
      <c r="A12" s="7" t="n">
        <v>9</v>
      </c>
      <c r="B12" s="7" t="s">
        <v>47</v>
      </c>
      <c r="C12" s="8" t="s">
        <v>48</v>
      </c>
      <c r="D12" s="9" t="s">
        <v>49</v>
      </c>
      <c r="E12" s="10" t="s">
        <v>29</v>
      </c>
      <c r="F12" s="11" t="n">
        <v>5000000</v>
      </c>
      <c r="G12" s="7" t="s">
        <v>50</v>
      </c>
    </row>
    <row r="13" customFormat="false" ht="15.75" hidden="false" customHeight="true" outlineLevel="0" collapsed="false">
      <c r="A13" s="7" t="n">
        <v>10</v>
      </c>
      <c r="B13" s="7" t="s">
        <v>47</v>
      </c>
      <c r="C13" s="8" t="s">
        <v>51</v>
      </c>
      <c r="D13" s="9" t="s">
        <v>52</v>
      </c>
      <c r="E13" s="10" t="s">
        <v>21</v>
      </c>
      <c r="F13" s="11" t="n">
        <v>25000000</v>
      </c>
      <c r="G13" s="7" t="s">
        <v>53</v>
      </c>
    </row>
    <row r="14" customFormat="false" ht="15.75" hidden="false" customHeight="true" outlineLevel="0" collapsed="false">
      <c r="A14" s="7" t="n">
        <v>11</v>
      </c>
      <c r="B14" s="7" t="s">
        <v>47</v>
      </c>
      <c r="C14" s="8" t="s">
        <v>54</v>
      </c>
      <c r="D14" s="9" t="s">
        <v>55</v>
      </c>
      <c r="E14" s="10" t="s">
        <v>29</v>
      </c>
      <c r="F14" s="11" t="n">
        <v>2000000</v>
      </c>
      <c r="G14" s="7" t="s">
        <v>56</v>
      </c>
    </row>
    <row r="15" customFormat="false" ht="15.75" hidden="false" customHeight="true" outlineLevel="0" collapsed="false">
      <c r="A15" s="7" t="n">
        <v>12</v>
      </c>
      <c r="B15" s="7" t="s">
        <v>47</v>
      </c>
      <c r="C15" s="8" t="s">
        <v>57</v>
      </c>
      <c r="D15" s="9" t="s">
        <v>28</v>
      </c>
      <c r="E15" s="10" t="s">
        <v>29</v>
      </c>
      <c r="F15" s="11" t="n">
        <v>750000</v>
      </c>
      <c r="G15" s="7" t="s">
        <v>58</v>
      </c>
    </row>
    <row r="16" customFormat="false" ht="15.75" hidden="false" customHeight="true" outlineLevel="0" collapsed="false">
      <c r="A16" s="7" t="n">
        <v>13</v>
      </c>
      <c r="B16" s="7" t="s">
        <v>47</v>
      </c>
      <c r="C16" s="8" t="s">
        <v>59</v>
      </c>
      <c r="D16" s="9" t="s">
        <v>45</v>
      </c>
      <c r="E16" s="10" t="s">
        <v>21</v>
      </c>
      <c r="F16" s="11" t="n">
        <v>1500000</v>
      </c>
      <c r="G16" s="7" t="s">
        <v>60</v>
      </c>
    </row>
    <row r="17" customFormat="false" ht="15.75" hidden="false" customHeight="true" outlineLevel="0" collapsed="false">
      <c r="A17" s="7" t="n">
        <v>14</v>
      </c>
      <c r="B17" s="7" t="s">
        <v>47</v>
      </c>
      <c r="C17" s="8" t="s">
        <v>61</v>
      </c>
      <c r="D17" s="9" t="s">
        <v>52</v>
      </c>
      <c r="E17" s="10" t="s">
        <v>21</v>
      </c>
      <c r="F17" s="11" t="n">
        <v>10000000</v>
      </c>
      <c r="G17" s="7" t="s">
        <v>62</v>
      </c>
    </row>
    <row r="18" customFormat="false" ht="15.75" hidden="false" customHeight="true" outlineLevel="0" collapsed="false">
      <c r="A18" s="7" t="n">
        <v>15</v>
      </c>
      <c r="B18" s="12"/>
      <c r="C18" s="12"/>
      <c r="D18" s="13"/>
      <c r="E18" s="13"/>
      <c r="F18" s="14"/>
      <c r="G18" s="12"/>
    </row>
    <row r="19" customFormat="false" ht="15.75" hidden="false" customHeight="true" outlineLevel="0" collapsed="false">
      <c r="A19" s="7" t="n">
        <v>16</v>
      </c>
      <c r="B19" s="12"/>
      <c r="C19" s="12"/>
      <c r="D19" s="13"/>
      <c r="E19" s="13"/>
      <c r="F19" s="14"/>
      <c r="G19" s="12"/>
    </row>
    <row r="20" customFormat="false" ht="15.75" hidden="false" customHeight="true" outlineLevel="0" collapsed="false">
      <c r="A20" s="7" t="n">
        <v>17</v>
      </c>
      <c r="B20" s="12"/>
      <c r="C20" s="12"/>
      <c r="D20" s="13"/>
      <c r="E20" s="13"/>
      <c r="F20" s="14"/>
      <c r="G20" s="12"/>
    </row>
    <row r="21" customFormat="false" ht="15.75" hidden="false" customHeight="true" outlineLevel="0" collapsed="false">
      <c r="A21" s="7" t="n">
        <v>18</v>
      </c>
      <c r="B21" s="12"/>
      <c r="C21" s="12"/>
      <c r="D21" s="13"/>
      <c r="E21" s="13"/>
      <c r="F21" s="14"/>
      <c r="G21" s="12"/>
    </row>
    <row r="22" customFormat="false" ht="15.75" hidden="false" customHeight="true" outlineLevel="0" collapsed="false">
      <c r="A22" s="7" t="n">
        <v>19</v>
      </c>
      <c r="B22" s="12"/>
      <c r="C22" s="12"/>
      <c r="D22" s="13"/>
      <c r="E22" s="13"/>
      <c r="F22" s="14"/>
      <c r="G22" s="12"/>
    </row>
    <row r="23" customFormat="false" ht="15.75" hidden="false" customHeight="true" outlineLevel="0" collapsed="false">
      <c r="A23" s="7" t="n">
        <v>20</v>
      </c>
      <c r="B23" s="12"/>
      <c r="C23" s="12"/>
      <c r="D23" s="13"/>
      <c r="E23" s="13"/>
      <c r="F23" s="14"/>
      <c r="G23" s="12"/>
    </row>
    <row r="24" customFormat="false" ht="15.75" hidden="false" customHeight="true" outlineLevel="0" collapsed="false">
      <c r="A24" s="7" t="n">
        <v>21</v>
      </c>
      <c r="B24" s="12"/>
      <c r="C24" s="12"/>
      <c r="D24" s="13"/>
      <c r="E24" s="13"/>
      <c r="F24" s="14"/>
      <c r="G24" s="12"/>
    </row>
    <row r="25" customFormat="false" ht="15.75" hidden="false" customHeight="true" outlineLevel="0" collapsed="false">
      <c r="A25" s="7" t="n">
        <v>22</v>
      </c>
      <c r="B25" s="12"/>
      <c r="C25" s="12"/>
      <c r="D25" s="13"/>
      <c r="E25" s="13"/>
      <c r="F25" s="14"/>
      <c r="G25" s="12"/>
    </row>
    <row r="26" customFormat="false" ht="15.75" hidden="false" customHeight="true" outlineLevel="0" collapsed="false">
      <c r="A26" s="7" t="n">
        <v>23</v>
      </c>
      <c r="B26" s="12"/>
      <c r="C26" s="12"/>
      <c r="D26" s="13"/>
      <c r="E26" s="13"/>
      <c r="F26" s="14"/>
      <c r="G26" s="12"/>
    </row>
    <row r="27" customFormat="false" ht="15.75" hidden="false" customHeight="true" outlineLevel="0" collapsed="false">
      <c r="A27" s="7" t="n">
        <v>24</v>
      </c>
      <c r="B27" s="12"/>
      <c r="C27" s="12"/>
      <c r="D27" s="13"/>
      <c r="E27" s="13"/>
      <c r="F27" s="14"/>
      <c r="G27" s="12"/>
    </row>
    <row r="28" customFormat="false" ht="15.75" hidden="false" customHeight="true" outlineLevel="0" collapsed="false">
      <c r="A28" s="7" t="n">
        <v>25</v>
      </c>
      <c r="B28" s="12"/>
      <c r="C28" s="12"/>
      <c r="D28" s="13"/>
      <c r="E28" s="13"/>
      <c r="F28" s="14"/>
      <c r="G28" s="12"/>
    </row>
    <row r="29" customFormat="false" ht="15.75" hidden="false" customHeight="true" outlineLevel="0" collapsed="false">
      <c r="A29" s="7" t="n">
        <v>26</v>
      </c>
      <c r="B29" s="12"/>
      <c r="C29" s="12"/>
      <c r="D29" s="13"/>
      <c r="E29" s="13"/>
      <c r="F29" s="14"/>
      <c r="G29" s="12"/>
    </row>
    <row r="30" customFormat="false" ht="15.75" hidden="false" customHeight="true" outlineLevel="0" collapsed="false">
      <c r="A30" s="7" t="n">
        <v>27</v>
      </c>
      <c r="B30" s="12"/>
      <c r="C30" s="12"/>
      <c r="D30" s="13"/>
      <c r="E30" s="13"/>
      <c r="F30" s="14"/>
      <c r="G30" s="12"/>
    </row>
    <row r="31" customFormat="false" ht="15.75" hidden="false" customHeight="true" outlineLevel="0" collapsed="false">
      <c r="A31" s="7" t="n">
        <v>28</v>
      </c>
      <c r="B31" s="12"/>
      <c r="C31" s="12"/>
      <c r="D31" s="13"/>
      <c r="E31" s="13"/>
      <c r="F31" s="14"/>
      <c r="G31" s="12"/>
    </row>
    <row r="32" customFormat="false" ht="15.75" hidden="false" customHeight="true" outlineLevel="0" collapsed="false">
      <c r="A32" s="7" t="n">
        <v>29</v>
      </c>
      <c r="B32" s="12"/>
      <c r="C32" s="12"/>
      <c r="D32" s="13"/>
      <c r="E32" s="13"/>
      <c r="F32" s="14"/>
      <c r="G32" s="12"/>
    </row>
    <row r="33" customFormat="false" ht="15.75" hidden="false" customHeight="true" outlineLevel="0" collapsed="false">
      <c r="A33" s="7" t="n">
        <v>30</v>
      </c>
      <c r="B33" s="12"/>
      <c r="C33" s="12"/>
      <c r="D33" s="13"/>
      <c r="E33" s="13"/>
      <c r="F33" s="14"/>
      <c r="G33" s="12"/>
    </row>
    <row r="34" customFormat="false" ht="15.75" hidden="false" customHeight="true" outlineLevel="0" collapsed="false">
      <c r="A34" s="7" t="n">
        <v>31</v>
      </c>
      <c r="B34" s="12"/>
      <c r="C34" s="12"/>
      <c r="D34" s="13"/>
      <c r="E34" s="13"/>
      <c r="F34" s="14"/>
      <c r="G34" s="12"/>
    </row>
    <row r="35" customFormat="false" ht="15.75" hidden="false" customHeight="true" outlineLevel="0" collapsed="false">
      <c r="A35" s="7" t="n">
        <v>32</v>
      </c>
      <c r="B35" s="12"/>
      <c r="C35" s="12"/>
      <c r="D35" s="13"/>
      <c r="E35" s="13"/>
      <c r="F35" s="14"/>
      <c r="G35" s="12"/>
    </row>
    <row r="36" customFormat="false" ht="15.75" hidden="false" customHeight="true" outlineLevel="0" collapsed="false">
      <c r="A36" s="7" t="n">
        <v>33</v>
      </c>
      <c r="B36" s="12"/>
      <c r="C36" s="12"/>
      <c r="D36" s="13"/>
      <c r="E36" s="13"/>
      <c r="F36" s="14"/>
      <c r="G36" s="12"/>
    </row>
    <row r="37" customFormat="false" ht="15.75" hidden="false" customHeight="true" outlineLevel="0" collapsed="false">
      <c r="A37" s="7" t="n">
        <v>34</v>
      </c>
      <c r="B37" s="12"/>
      <c r="C37" s="12"/>
      <c r="D37" s="13"/>
      <c r="E37" s="13"/>
      <c r="F37" s="14"/>
      <c r="G37" s="12"/>
    </row>
    <row r="38" customFormat="false" ht="15.75" hidden="false" customHeight="true" outlineLevel="0" collapsed="false">
      <c r="A38" s="7" t="n">
        <v>35</v>
      </c>
      <c r="B38" s="12"/>
      <c r="C38" s="12"/>
      <c r="D38" s="13"/>
      <c r="E38" s="13"/>
      <c r="F38" s="14"/>
      <c r="G38" s="12"/>
    </row>
    <row r="39" customFormat="false" ht="15.75" hidden="false" customHeight="true" outlineLevel="0" collapsed="false">
      <c r="A39" s="7" t="n">
        <v>36</v>
      </c>
      <c r="B39" s="12"/>
      <c r="C39" s="12"/>
      <c r="D39" s="13"/>
      <c r="E39" s="13"/>
      <c r="F39" s="14"/>
      <c r="G39" s="12"/>
    </row>
    <row r="40" customFormat="false" ht="15.75" hidden="false" customHeight="true" outlineLevel="0" collapsed="false">
      <c r="A40" s="7" t="n">
        <v>37</v>
      </c>
      <c r="B40" s="12"/>
      <c r="C40" s="12"/>
      <c r="D40" s="13"/>
      <c r="E40" s="13"/>
      <c r="F40" s="14"/>
      <c r="G40" s="12"/>
    </row>
    <row r="41" customFormat="false" ht="15.75" hidden="false" customHeight="true" outlineLevel="0" collapsed="false">
      <c r="A41" s="7" t="n">
        <v>38</v>
      </c>
      <c r="B41" s="12"/>
      <c r="C41" s="12"/>
      <c r="D41" s="13"/>
      <c r="E41" s="13"/>
      <c r="F41" s="14"/>
      <c r="G41" s="12"/>
    </row>
    <row r="42" customFormat="false" ht="15.75" hidden="false" customHeight="true" outlineLevel="0" collapsed="false">
      <c r="A42" s="7" t="n">
        <v>39</v>
      </c>
      <c r="B42" s="12"/>
      <c r="C42" s="12"/>
      <c r="D42" s="13"/>
      <c r="E42" s="13"/>
      <c r="F42" s="14"/>
      <c r="G42" s="12"/>
    </row>
    <row r="43" customFormat="false" ht="15.75" hidden="false" customHeight="true" outlineLevel="0" collapsed="false">
      <c r="A43" s="7" t="n">
        <v>40</v>
      </c>
      <c r="B43" s="12"/>
      <c r="C43" s="12"/>
      <c r="D43" s="13"/>
      <c r="E43" s="13"/>
      <c r="F43" s="14"/>
      <c r="G43" s="12"/>
    </row>
    <row r="44" customFormat="false" ht="15" hidden="false" customHeight="true" outlineLevel="0" collapsed="false">
      <c r="A44" s="15" t="s">
        <v>63</v>
      </c>
      <c r="B44" s="15"/>
      <c r="C44" s="15"/>
      <c r="D44" s="15"/>
      <c r="E44" s="15"/>
      <c r="F44" s="16" t="n">
        <f aca="false">SUMIF(E4:E43,"Masuk",F4:F43)-SUMIF(E4:E43,"Keluar",F4:F43)</f>
        <v>36575000</v>
      </c>
      <c r="G44" s="12"/>
    </row>
  </sheetData>
  <autoFilter ref="A3:G43"/>
  <mergeCells count="2">
    <mergeCell ref="A1:G1"/>
    <mergeCell ref="A44:E44"/>
  </mergeCells>
  <dataValidations count="2">
    <dataValidation allowBlank="true" errorStyle="stop" operator="between" showDropDown="false" showErrorMessage="false" showInputMessage="false" sqref="D4:D43" type="list">
      <formula1>"Operasional - Masuk,Operasional - Keluar,Investasi - Masuk,Investasi - Keluar,Pembiayaan - Masuk,Pembiayaan - Keluar"</formula1>
      <formula2>0</formula2>
    </dataValidation>
    <dataValidation allowBlank="true" errorStyle="stop" operator="between" showDropDown="false" showErrorMessage="false" showInputMessage="false" sqref="E4:E43" type="list">
      <formula1>"Masuk,Keluar"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1" width="48"/>
    <col collapsed="false" customWidth="true" hidden="false" outlineLevel="0" max="2" min="2" style="1" width="20"/>
    <col collapsed="false" customWidth="true" hidden="false" outlineLevel="0" max="3" min="3" style="1" width="4"/>
  </cols>
  <sheetData>
    <row r="1" customFormat="false" ht="25.5" hidden="false" customHeight="true" outlineLevel="0" collapsed="false">
      <c r="A1" s="17" t="s">
        <v>64</v>
      </c>
      <c r="B1" s="17"/>
      <c r="C1" s="17"/>
    </row>
    <row r="2" customFormat="false" ht="15" hidden="false" customHeight="true" outlineLevel="0" collapsed="false">
      <c r="A2" s="18" t="s">
        <v>65</v>
      </c>
    </row>
    <row r="3" customFormat="false" ht="15" hidden="false" customHeight="true" outlineLevel="0" collapsed="false">
      <c r="A3" s="15" t="s">
        <v>66</v>
      </c>
      <c r="B3" s="15"/>
    </row>
    <row r="4" customFormat="false" ht="15" hidden="false" customHeight="true" outlineLevel="0" collapsed="false">
      <c r="A4" s="19" t="s">
        <v>67</v>
      </c>
      <c r="B4" s="20" t="n">
        <f aca="false">SUMIFS(Data_Transaksi!$F$4:$F$43,Data_Transaksi!$D$4:$D$43,"*Operasional*Masuk*")</f>
        <v>18825000</v>
      </c>
    </row>
    <row r="5" customFormat="false" ht="15" hidden="false" customHeight="true" outlineLevel="0" collapsed="false">
      <c r="A5" s="19" t="s">
        <v>68</v>
      </c>
      <c r="B5" s="20" t="n">
        <f aca="false">-SUMIFS(Data_Transaksi!$F$4:$F$43,Data_Transaksi!$D$4:$D$43,"*Operasional*Keluar*")</f>
        <v>-19750000</v>
      </c>
    </row>
    <row r="6" customFormat="false" ht="15" hidden="false" customHeight="true" outlineLevel="0" collapsed="false">
      <c r="A6" s="19" t="s">
        <v>69</v>
      </c>
      <c r="B6" s="20" t="n">
        <f aca="false">-SUMIFS(Data_Transaksi!$F$4:$F$43,Data_Transaksi!$C$4:$C$43,"*bunga*")</f>
        <v>-1075000</v>
      </c>
    </row>
    <row r="7" customFormat="false" ht="15" hidden="false" customHeight="true" outlineLevel="0" collapsed="false">
      <c r="A7" s="19" t="s">
        <v>70</v>
      </c>
      <c r="B7" s="20" t="n">
        <f aca="false">SUMIFS(Data_Transaksi!$F$4:$F$43,Data_Transaksi!$C$4:$C$43,"*bunga*")+SUMIFS(Data_Transaksi!$F$4:$F$43,Data_Transaksi!$C$4:$C$43,"*dividen*")</f>
        <v>2575000</v>
      </c>
    </row>
    <row r="8" customFormat="false" ht="15" hidden="false" customHeight="true" outlineLevel="0" collapsed="false">
      <c r="A8" s="15" t="s">
        <v>71</v>
      </c>
      <c r="B8" s="16" t="n">
        <f aca="false">SUM(B5:B7)</f>
        <v>-18250000</v>
      </c>
    </row>
    <row r="10" customFormat="false" ht="15" hidden="false" customHeight="true" outlineLevel="0" collapsed="false">
      <c r="A10" s="15" t="s">
        <v>72</v>
      </c>
      <c r="B10" s="15"/>
    </row>
    <row r="11" customFormat="false" ht="15" hidden="false" customHeight="true" outlineLevel="0" collapsed="false">
      <c r="A11" s="19" t="s">
        <v>73</v>
      </c>
      <c r="B11" s="20" t="n">
        <f aca="false">SUMIFS(Data_Transaksi!$F$4:$F$43,Data_Transaksi!$D$4:$D$43,"*Investasi*Masuk*")</f>
        <v>9500000</v>
      </c>
    </row>
    <row r="12" customFormat="false" ht="15" hidden="false" customHeight="true" outlineLevel="0" collapsed="false">
      <c r="A12" s="19" t="s">
        <v>74</v>
      </c>
      <c r="B12" s="20" t="n">
        <f aca="false">-SUMIFS(Data_Transaksi!$F$4:$F$43,Data_Transaksi!$D$4:$D$43,"*Investasi*Keluar*")</f>
        <v>-5000000</v>
      </c>
    </row>
    <row r="13" customFormat="false" ht="15" hidden="false" customHeight="true" outlineLevel="0" collapsed="false">
      <c r="A13" s="15" t="s">
        <v>75</v>
      </c>
      <c r="B13" s="16" t="n">
        <f aca="false">B11+B12</f>
        <v>4500000</v>
      </c>
    </row>
    <row r="15" customFormat="false" ht="15" hidden="false" customHeight="true" outlineLevel="0" collapsed="false">
      <c r="A15" s="15" t="s">
        <v>76</v>
      </c>
      <c r="B15" s="15"/>
    </row>
    <row r="16" customFormat="false" ht="15" hidden="false" customHeight="true" outlineLevel="0" collapsed="false">
      <c r="A16" s="19" t="s">
        <v>77</v>
      </c>
      <c r="B16" s="20" t="n">
        <f aca="false">SUMIFS(Data_Transaksi!$F$4:$F$43,Data_Transaksi!$D$4:$D$43,"*Pembiayaan*Masuk*")</f>
        <v>35000000</v>
      </c>
    </row>
    <row r="17" customFormat="false" ht="15" hidden="false" customHeight="true" outlineLevel="0" collapsed="false">
      <c r="A17" s="19" t="s">
        <v>78</v>
      </c>
      <c r="B17" s="20" t="n">
        <f aca="false">-SUMIFS(Data_Transaksi!$F$4:$F$43,Data_Transaksi!$C$4:$C$43,"*angsuran*")</f>
        <v>-2000000</v>
      </c>
    </row>
    <row r="18" customFormat="false" ht="15" hidden="false" customHeight="true" outlineLevel="0" collapsed="false">
      <c r="A18" s="15" t="s">
        <v>79</v>
      </c>
      <c r="B18" s="16" t="n">
        <f aca="false">B15+B16</f>
        <v>35000000</v>
      </c>
    </row>
    <row r="20" customFormat="false" ht="15" hidden="false" customHeight="true" outlineLevel="0" collapsed="false">
      <c r="A20" s="15" t="s">
        <v>80</v>
      </c>
      <c r="B20" s="16" t="n">
        <f aca="false">B9+B13+B17</f>
        <v>2500000</v>
      </c>
    </row>
    <row r="21" customFormat="false" ht="15" hidden="false" customHeight="true" outlineLevel="0" collapsed="false">
      <c r="A21" s="19" t="s">
        <v>81</v>
      </c>
      <c r="B21" s="20" t="n">
        <v>25600000</v>
      </c>
    </row>
    <row r="22" customFormat="false" ht="15" hidden="false" customHeight="true" outlineLevel="0" collapsed="false">
      <c r="A22" s="21" t="s">
        <v>82</v>
      </c>
      <c r="B22" s="22" t="n">
        <f aca="false">B19+B20</f>
        <v>2500000</v>
      </c>
    </row>
  </sheetData>
  <mergeCells count="1">
    <mergeCell ref="A1:C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2026-04-11T00:18:27Z</dcterms:created>
  <dc:creator>openpyxl</dc:creator>
  <dc:description/>
  <dc:language>en-US</dc:language>
  <cp:lastModifiedBy/>
  <dcterms:modified xsi:type="dcterms:W3CDTF">2026-04-11T07:47:34Z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