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ashboard KPI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</fonts>
  <fills count="4">
    <fill>
      <patternFill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D6EAF8"/>
        <bgColor rgb="FFCC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"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2" fontId="0" fillId="0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2" fontId="0" fillId="0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6EA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19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59765625" defaultRowHeight="15" zeroHeight="0" outlineLevelRow="0"/>
  <cols>
    <col width="30" customWidth="1" style="5" min="1" max="1"/>
    <col width="15" customWidth="1" style="5" min="2" max="4"/>
    <col width="25" customWidth="1" style="5" min="5" max="5"/>
  </cols>
  <sheetData>
    <row r="1" ht="16.4" customHeight="1" s="6">
      <c r="A1" s="7" t="inlineStr">
        <is>
          <t>KPI</t>
        </is>
      </c>
      <c r="B1" s="7" t="inlineStr">
        <is>
          <t>Target</t>
        </is>
      </c>
      <c r="C1" s="7" t="inlineStr">
        <is>
          <t>Actual</t>
        </is>
      </c>
      <c r="D1" s="7" t="inlineStr">
        <is>
          <t>Variance</t>
        </is>
      </c>
      <c r="E1" s="7" t="inlineStr">
        <is>
          <t>Status</t>
        </is>
      </c>
    </row>
    <row r="2" ht="15" customHeight="1" s="6">
      <c r="A2" s="8" t="inlineStr">
        <is>
          <t>PENDAPATAN</t>
        </is>
      </c>
      <c r="B2" s="8" t="n"/>
      <c r="C2" s="8" t="n"/>
      <c r="D2" s="8" t="n"/>
      <c r="E2" s="8" t="n"/>
    </row>
    <row r="3" ht="15" customHeight="1" s="6">
      <c r="A3" s="9" t="inlineStr">
        <is>
          <t>Pendapatan Bulan Ini</t>
        </is>
      </c>
      <c r="B3" s="9" t="n">
        <v>100000000</v>
      </c>
      <c r="C3" s="10" t="n">
        <v>105000000</v>
      </c>
      <c r="D3" s="10">
        <f>C4-B4</f>
        <v/>
      </c>
      <c r="E3" s="9">
        <f>IF(D4&gt;=0,"✅ Melebihi Target","❌ Di bawah Target")</f>
        <v/>
      </c>
    </row>
    <row r="4" ht="15" customHeight="1" s="6">
      <c r="A4" s="9" t="inlineStr">
        <is>
          <t>YoY Growth (%)</t>
        </is>
      </c>
      <c r="B4" s="9" t="n">
        <v>0.15</v>
      </c>
      <c r="C4" s="10" t="n">
        <v>0.18</v>
      </c>
      <c r="D4" s="10">
        <f>C5-B5</f>
        <v/>
      </c>
      <c r="E4" s="9">
        <f>IF(D5&gt;=0,"📈 Positif","📉 Negatif")</f>
        <v/>
      </c>
    </row>
    <row r="5" ht="15" customHeight="1" s="6">
      <c r="A5" s="9" t="n"/>
      <c r="B5" s="9" t="n"/>
      <c r="C5" s="9" t="n"/>
      <c r="D5" s="9" t="n"/>
      <c r="E5" s="9" t="n"/>
    </row>
    <row r="6" ht="15" customHeight="1" s="6">
      <c r="A6" s="8" t="inlineStr">
        <is>
          <t>PROFITABILITAS</t>
        </is>
      </c>
      <c r="B6" s="8" t="n"/>
      <c r="C6" s="8" t="n"/>
      <c r="D6" s="8" t="n"/>
      <c r="E6" s="8" t="n"/>
    </row>
    <row r="7" ht="15" customHeight="1" s="6">
      <c r="A7" s="9" t="inlineStr">
        <is>
          <t>Margin Laba Kotor (%)</t>
        </is>
      </c>
      <c r="B7" s="9" t="n">
        <v>0.4</v>
      </c>
      <c r="C7" s="10" t="n">
        <v>0.425</v>
      </c>
      <c r="D7" s="10">
        <f>C8-B8</f>
        <v/>
      </c>
      <c r="E7" s="9">
        <f>IF(D8&gt;=0,"✅ Baik","⚠ Perlu perhatian")</f>
        <v/>
      </c>
    </row>
    <row r="8" ht="15" customHeight="1" s="6">
      <c r="A8" s="9" t="inlineStr">
        <is>
          <t>Margin Laba Bersih (%)</t>
        </is>
      </c>
      <c r="B8" s="9" t="n">
        <v>0.18</v>
      </c>
      <c r="C8" s="10" t="n">
        <v>0.21</v>
      </c>
      <c r="D8" s="10">
        <f>C9-B9</f>
        <v/>
      </c>
      <c r="E8" s="9">
        <f>IF(D9&gt;=0,"✅ Baik","⚠ Perlu perhatian")</f>
        <v/>
      </c>
    </row>
    <row r="9" ht="15" customHeight="1" s="6">
      <c r="A9" s="9" t="inlineStr">
        <is>
          <t>ROE (%)</t>
        </is>
      </c>
      <c r="B9" s="9" t="n">
        <v>0.25</v>
      </c>
      <c r="C9" s="10" t="n">
        <v>0.3</v>
      </c>
      <c r="D9" s="10">
        <f>C10-B10</f>
        <v/>
      </c>
      <c r="E9" s="9">
        <f>IF(D10&gt;=0,"✅ Baik","⚠ Perlu perhatian")</f>
        <v/>
      </c>
    </row>
    <row r="10" ht="15" customHeight="1" s="6">
      <c r="A10" s="9" t="n"/>
      <c r="B10" s="9" t="n"/>
      <c r="C10" s="9" t="n"/>
      <c r="D10" s="9" t="n"/>
      <c r="E10" s="9" t="n"/>
    </row>
    <row r="11" ht="15" customHeight="1" s="6">
      <c r="A11" s="8" t="inlineStr">
        <is>
          <t>EFISIENSI</t>
        </is>
      </c>
      <c r="B11" s="8" t="n"/>
      <c r="C11" s="8" t="n"/>
      <c r="D11" s="8" t="n"/>
      <c r="E11" s="8" t="n"/>
    </row>
    <row r="12" ht="15" customHeight="1" s="6">
      <c r="A12" s="9" t="inlineStr">
        <is>
          <t>Collection Days (hari)</t>
        </is>
      </c>
      <c r="B12" s="9" t="n">
        <v>30</v>
      </c>
      <c r="C12" s="10" t="n">
        <v>25</v>
      </c>
      <c r="D12" s="10">
        <f>-(C13-B13)</f>
        <v/>
      </c>
      <c r="E12" s="9">
        <f>IF(D13&gt;=0,"✆ Lebih cepat","⌛ Lebih lambat")</f>
        <v/>
      </c>
    </row>
    <row r="13" ht="15" customHeight="1" s="6">
      <c r="A13" s="9" t="inlineStr">
        <is>
          <t>Inventory Turnover (x)</t>
        </is>
      </c>
      <c r="B13" s="9" t="n">
        <v>6</v>
      </c>
      <c r="C13" s="10" t="n">
        <v>7</v>
      </c>
      <c r="D13" s="10">
        <f>C14-B14</f>
        <v/>
      </c>
      <c r="E13" s="9">
        <f>IF(D14&gt;=0,"✅ Lebih efisien","⚠ Kurang efisien")</f>
        <v/>
      </c>
    </row>
    <row r="14" ht="15" customHeight="1" s="6">
      <c r="A14" s="9" t="inlineStr">
        <is>
          <t>Operating Expense Ratio (%)</t>
        </is>
      </c>
      <c r="B14" s="9" t="n">
        <v>0.25</v>
      </c>
      <c r="C14" s="10" t="n">
        <v>0.22</v>
      </c>
      <c r="D14" s="10">
        <f>-(C15-B15)</f>
        <v/>
      </c>
      <c r="E14" s="9">
        <f>IF(D15&gt;=0,"✅ Lebih hemat","💸 Lebih boros")</f>
        <v/>
      </c>
    </row>
    <row r="15" ht="15" customHeight="1" s="6">
      <c r="A15" s="9" t="n"/>
      <c r="B15" s="9" t="n"/>
      <c r="C15" s="9" t="n"/>
      <c r="D15" s="9" t="n"/>
      <c r="E15" s="9" t="n"/>
    </row>
    <row r="16" ht="15" customHeight="1" s="6">
      <c r="A16" s="8" t="inlineStr">
        <is>
          <t>LIKUIDITAS</t>
        </is>
      </c>
      <c r="B16" s="8" t="n"/>
      <c r="C16" s="8" t="n"/>
      <c r="D16" s="8" t="n"/>
      <c r="E16" s="8" t="n"/>
    </row>
    <row r="17" ht="15" customHeight="1" s="6">
      <c r="A17" s="9" t="inlineStr">
        <is>
          <t>Current Ratio</t>
        </is>
      </c>
      <c r="B17" s="9" t="n">
        <v>2</v>
      </c>
      <c r="C17" s="10" t="n">
        <v>2.3</v>
      </c>
      <c r="D17" s="10">
        <f>C17-B17</f>
        <v/>
      </c>
      <c r="E17" s="9">
        <f>IF(C17&gt;=1.5,"✅ Sehat","⚠ Perlu pantau")</f>
        <v/>
      </c>
    </row>
    <row r="18" ht="15" customHeight="1" s="6">
      <c r="A18" s="9" t="inlineStr">
        <is>
          <t>Quick Ratio</t>
        </is>
      </c>
      <c r="B18" s="9" t="n">
        <v>1.5</v>
      </c>
      <c r="C18" s="10" t="n">
        <v>1.7</v>
      </c>
      <c r="D18" s="10">
        <f>C18-B18</f>
        <v/>
      </c>
      <c r="E18" s="9">
        <f>IF(C18&gt;=1,"✅ Sehat","⚠ Perlu pantau")</f>
        <v/>
      </c>
    </row>
    <row r="19" ht="15" customHeight="1" s="6">
      <c r="A19" s="9" t="inlineStr">
        <is>
          <t>Cash Ratio</t>
        </is>
      </c>
      <c r="B19" s="9" t="n">
        <v>0.5</v>
      </c>
      <c r="C19" s="10" t="n">
        <v>0.65</v>
      </c>
      <c r="D19" s="10">
        <f>C19-B19</f>
        <v/>
      </c>
      <c r="E19" s="9">
        <f>IF(C19&gt;=0.22,"✅ SEHAT","⚠ RENDAH")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2026-04-11T05:25:20Z</dcterms:created>
  <dcterms:modified xmlns:dcterms="http://purl.org/dc/terms/" xmlns:xsi="http://www.w3.org/2001/XMLSchema-instance" xsi:type="dcterms:W3CDTF">2026-06-07T16:18:44Z</dcterms:modified>
  <cp:revision>0</cp:revision>
</cp:coreProperties>
</file>