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ariance 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<sst xmlns="http://schemas.openxmlformats.org/spreadsheetml/2006/main" count="21" uniqueCount="21">
  <si>
    <t xml:space="preserve">No</t>
  </si>
  <si>
    <t xml:space="preserve">Akun</t>
  </si>
  <si>
    <t xml:space="preserve">Budget</t>
  </si>
  <si>
    <t xml:space="preserve">Actual</t>
  </si>
  <si>
    <t xml:space="preserve">Variance</t>
  </si>
  <si>
    <t xml:space="preserve">% Var</t>
  </si>
  <si>
    <t xml:space="preserve">Keterangan</t>
  </si>
  <si>
    <t xml:space="preserve">Pendapatan Penjualan</t>
  </si>
  <si>
    <t xml:space="preserve">Harga Pokok Penjualan</t>
  </si>
  <si>
    <t xml:space="preserve">LABA KOTOR</t>
  </si>
  <si>
    <t xml:space="preserve">Gaji Karyawan</t>
  </si>
  <si>
    <t xml:space="preserve">Sewa Kantor</t>
  </si>
  <si>
    <t xml:space="preserve">Utilitas (Listrik/Air/Internet)</t>
  </si>
  <si>
    <t xml:space="preserve">Marketing &amp; Iklan</t>
  </si>
  <si>
    <t xml:space="preserve">Operasional Lain-lain</t>
  </si>
  <si>
    <t xml:space="preserve">TOTAL BEBAN OPERASIONAL</t>
  </si>
  <si>
    <t xml:space="preserve">LABA OPERASI</t>
  </si>
  <si>
    <t xml:space="preserve">Pendapatan Lain-lain</t>
  </si>
  <si>
    <t xml:space="preserve">Beban Bunga</t>
  </si>
  <si>
    <t xml:space="preserve">Pajak Penghasilan (22%)</t>
  </si>
  <si>
    <t xml:space="preserve">LABA BERSIH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</si>
</sst>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0.0%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2E5090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E509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5"/>
    <col collapsed="false" customWidth="true" hidden="false" outlineLevel="0" max="2" min="2" style="1" width="25"/>
    <col collapsed="false" customWidth="true" hidden="false" outlineLevel="0" max="4" min="3" style="1" width="15"/>
    <col collapsed="false" customWidth="true" hidden="false" outlineLevel="0" max="6" min="5" style="1" width="12"/>
    <col collapsed="false" customWidth="true" hidden="false" outlineLevel="0" max="7" min="7" style="1" width="25"/>
  </cols>
  <sheetData>
    <row r="1" customFormat="false" ht="15.75" hidden="false" customHeight="tru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customFormat="false" ht="15" hidden="false" customHeight="true" outlineLevel="0" collapsed="false">
      <c r="A2" s="3" t="n">
        <v>1</v>
      </c>
      <c r="B2" s="4" t="s">
        <v>7</v>
      </c>
      <c r="C2" s="3" t="n">
        <v>1000000000</v>
      </c>
      <c r="D2" s="3" t="n">
        <v>1050000000</v>
      </c>
      <c r="E2" s="3" t="n">
        <f aca="false">D2-C2</f>
        <v>50000000</v>
      </c>
      <c r="F2" s="5" t="n">
        <f aca="false">IF(C2=0,0,(D2-C2)/ABS(C2))</f>
        <v>0.05</v>
      </c>
      <c r="G2" s="4" t="str">
        <f aca="false">IF(E2&gt;0,"⚠️ Over budget",IF(E2&lt;0,"✅ Under budget","✓ On target"))</f>
        <v>⚠️ Over budget</v>
      </c>
    </row>
    <row r="3" customFormat="false" ht="15" hidden="false" customHeight="true" outlineLevel="0" collapsed="false">
      <c r="A3" s="3" t="n">
        <v>2</v>
      </c>
      <c r="B3" s="4" t="s">
        <v>8</v>
      </c>
      <c r="C3" s="3" t="n">
        <v>-600000000</v>
      </c>
      <c r="D3" s="3" t="n">
        <v>-580000000</v>
      </c>
      <c r="E3" s="3" t="n">
        <f aca="false">D3-C3</f>
        <v>20000000</v>
      </c>
      <c r="F3" s="5" t="n">
        <f aca="false">IF(C3=0,0,(D3-C3)/ABS(C3))</f>
        <v>0.0333333333333333</v>
      </c>
      <c r="G3" s="4" t="str">
        <f aca="false">IF(E3&gt;0,"⚠️ Over budget",IF(E3&lt;0,"✅ Under budget","✓ On target"))</f>
        <v>⚠️ Over budget</v>
      </c>
    </row>
    <row r="4" customFormat="false" ht="15" hidden="false" customHeight="true" outlineLevel="0" collapsed="false">
      <c r="A4" s="3" t="n">
        <v>3</v>
      </c>
      <c r="B4" s="4" t="s">
        <v>9</v>
      </c>
      <c r="C4" s="3" t="n">
        <f aca="false">C2+C3</f>
        <v>400000000</v>
      </c>
      <c r="D4" s="3" t="n">
        <f aca="false">D2+D3</f>
        <v>470000000</v>
      </c>
      <c r="E4" s="3" t="n">
        <f aca="false">D4-C4</f>
        <v>70000000</v>
      </c>
      <c r="F4" s="5" t="n">
        <f aca="false">IF(C4=0,0,(D4-C4)/ABS(C4))</f>
        <v>0.175</v>
      </c>
      <c r="G4" s="4" t="str">
        <f aca="false">IF(E4&gt;0,"⚠️ Over budget",IF(E4&lt;0,"✅ Under budget","✓ On target"))</f>
        <v>⚠️ Over budget</v>
      </c>
    </row>
    <row r="5" customFormat="false" ht="15" hidden="false" customHeight="true" outlineLevel="0" collapsed="false">
      <c r="A5" s="3" t="n">
        <v>4</v>
      </c>
      <c r="B5" s="4" t="s">
        <v>10</v>
      </c>
      <c r="C5" s="3" t="n">
        <v>-90000000</v>
      </c>
      <c r="D5" s="3" t="n">
        <v>-92000000</v>
      </c>
      <c r="E5" s="3" t="n">
        <f aca="false">D5-C5</f>
        <v>-2000000</v>
      </c>
      <c r="F5" s="5" t="n">
        <f aca="false">IF(C5=0,0,(D5-C5)/ABS(C5))</f>
        <v>-0.0222222222222222</v>
      </c>
      <c r="G5" s="4" t="str">
        <f aca="false">IF(E5&gt;0,"⚠️ Over budget",IF(E5&lt;0,"✅ Under budget","✓ On target"))</f>
        <v>✅ Under budget</v>
      </c>
    </row>
    <row r="6" customFormat="false" ht="15" hidden="false" customHeight="true" outlineLevel="0" collapsed="false">
      <c r="A6" s="3" t="n">
        <v>5</v>
      </c>
      <c r="B6" s="4" t="s">
        <v>11</v>
      </c>
      <c r="C6" s="3" t="n">
        <v>-18000000</v>
      </c>
      <c r="D6" s="3" t="n">
        <v>-18000000</v>
      </c>
      <c r="E6" s="3" t="n">
        <f aca="false">D6-C6</f>
        <v>0</v>
      </c>
      <c r="F6" s="5" t="n">
        <f aca="false">IF(C6=0,0,(D6-C6)/ABS(C6))</f>
        <v>0</v>
      </c>
      <c r="G6" s="4" t="str">
        <f aca="false">IF(E6&gt;0,"⚠️ Over budget",IF(E6&lt;0,"✅ Under budget","✓ On target"))</f>
        <v>✓ On target</v>
      </c>
    </row>
    <row r="7" customFormat="false" ht="15" hidden="false" customHeight="true" outlineLevel="0" collapsed="false">
      <c r="A7" s="3" t="n">
        <v>6</v>
      </c>
      <c r="B7" s="4" t="s">
        <v>12</v>
      </c>
      <c r="C7" s="3" t="n">
        <v>-15000000</v>
      </c>
      <c r="D7" s="3" t="n">
        <v>-16500000</v>
      </c>
      <c r="E7" s="3" t="n">
        <f aca="false">D7-C7</f>
        <v>-1500000</v>
      </c>
      <c r="F7" s="5" t="n">
        <f aca="false">IF(C7=0,0,(D7-C7)/ABS(C7))</f>
        <v>-0.1</v>
      </c>
      <c r="G7" s="4" t="str">
        <f aca="false">IF(E7&gt;0,"⚠️ Over budget",IF(E7&lt;0,"✅ Under budget","✓ On target"))</f>
        <v>✅ Under budget</v>
      </c>
    </row>
    <row r="8" customFormat="false" ht="15" hidden="false" customHeight="true" outlineLevel="0" collapsed="false">
      <c r="A8" s="3" t="n">
        <v>7</v>
      </c>
      <c r="B8" s="4" t="s">
        <v>13</v>
      </c>
      <c r="C8" s="3" t="n">
        <v>-25000000</v>
      </c>
      <c r="D8" s="3" t="n">
        <v>-22000000</v>
      </c>
      <c r="E8" s="3" t="n">
        <f aca="false">D8-C8</f>
        <v>3000000</v>
      </c>
      <c r="F8" s="5" t="n">
        <f aca="false">IF(C8=0,0,(D8-C8)/ABS(C8))</f>
        <v>0.12</v>
      </c>
      <c r="G8" s="4" t="str">
        <f aca="false">IF(E8&gt;0,"⚠️ Over budget",IF(E8&lt;0,"✅ Under budget","✓ On target"))</f>
        <v>⚠️ Over budget</v>
      </c>
    </row>
    <row r="9" customFormat="false" ht="15" hidden="false" customHeight="true" outlineLevel="0" collapsed="false">
      <c r="A9" s="3" t="n">
        <v>8</v>
      </c>
      <c r="B9" s="4" t="s">
        <v>14</v>
      </c>
      <c r="C9" s="3" t="n">
        <v>-10000000</v>
      </c>
      <c r="D9" s="3" t="n">
        <v>-11500000</v>
      </c>
      <c r="E9" s="3" t="n">
        <f aca="false">D9-C9</f>
        <v>-1500000</v>
      </c>
      <c r="F9" s="5" t="n">
        <f aca="false">IF(C9=0,0,(D9-C9)/ABS(C9))</f>
        <v>-0.15</v>
      </c>
      <c r="G9" s="4" t="str">
        <f aca="false">IF(E9&gt;0,"⚠️ Over budget",IF(E9&lt;0,"✅ Under budget","✓ On target"))</f>
        <v>✅ Under budget</v>
      </c>
    </row>
    <row r="10" customFormat="false" ht="15" hidden="false" customHeight="true" outlineLevel="0" collapsed="false">
      <c r="A10" s="3" t="n">
        <v>9</v>
      </c>
      <c r="B10" s="4" t="s">
        <v>15</v>
      </c>
      <c r="C10" s="3" t="n">
        <f aca="false">SUM(C5:C9)</f>
        <v>-158000000</v>
      </c>
      <c r="D10" s="3" t="n">
        <f aca="false">SUM(D5:D9)</f>
        <v>-160000000</v>
      </c>
      <c r="E10" s="3" t="n">
        <f aca="false">D10-C10</f>
        <v>-2000000</v>
      </c>
      <c r="F10" s="5" t="n">
        <f aca="false">IF(C10=0,0,(D10-C10)/ABS(C10))</f>
        <v>-0.0126582278481013</v>
      </c>
      <c r="G10" s="4" t="str">
        <f aca="false">IF(E10&gt;0,"⚠️ Over budget",IF(E10&lt;0,"✅ Under budget","✓ On target"))</f>
        <v>✅ Under budget</v>
      </c>
    </row>
    <row r="11" customFormat="false" ht="15" hidden="false" customHeight="true" outlineLevel="0" collapsed="false">
      <c r="A11" s="3" t="n">
        <v>10</v>
      </c>
      <c r="B11" s="4" t="s">
        <v>16</v>
      </c>
      <c r="C11" s="3" t="n">
        <f aca="false">C3+C9</f>
        <v>-610000000</v>
      </c>
      <c r="D11" s="3" t="n">
        <f aca="false">D3+D9</f>
        <v>-591500000</v>
      </c>
      <c r="E11" s="3" t="n">
        <f aca="false">D11-C11</f>
        <v>18500000</v>
      </c>
      <c r="F11" s="5" t="n">
        <f aca="false">IF(C11=0,0,(D11-C11)/ABS(C11))</f>
        <v>0.030327868852459</v>
      </c>
      <c r="G11" s="4" t="str">
        <f aca="false">IF(E11&gt;0,"⚠️ Over budget",IF(E11&lt;0,"✅ Under budget","✓ On target"))</f>
        <v>⚠️ Over budget</v>
      </c>
    </row>
    <row r="12" customFormat="false" ht="15" hidden="false" customHeight="true" outlineLevel="0" collapsed="false">
      <c r="A12" s="3" t="n">
        <v>11</v>
      </c>
      <c r="B12" s="4" t="s">
        <v>17</v>
      </c>
      <c r="C12" s="3" t="n">
        <v>3000000</v>
      </c>
      <c r="D12" s="3" t="n">
        <v>3500000</v>
      </c>
      <c r="E12" s="3" t="n">
        <f aca="false">D12-C12</f>
        <v>500000</v>
      </c>
      <c r="F12" s="5" t="n">
        <f aca="false">IF(C12=0,0,(D12-C12)/ABS(C12))</f>
        <v>0.166666666666667</v>
      </c>
      <c r="G12" s="4" t="str">
        <f aca="false">IF(E12&gt;0,"⚠️ Over budget",IF(E12&lt;0,"✅ Under budget","✓ On target"))</f>
        <v>⚠️ Over budget</v>
      </c>
    </row>
    <row r="13" customFormat="false" ht="15" hidden="false" customHeight="true" outlineLevel="0" collapsed="false">
      <c r="A13" s="3" t="n">
        <v>12</v>
      </c>
      <c r="B13" s="4" t="s">
        <v>18</v>
      </c>
      <c r="C13" s="3" t="n">
        <v>-5000000</v>
      </c>
      <c r="D13" s="3" t="n">
        <v>-5000000</v>
      </c>
      <c r="E13" s="3" t="n">
        <f aca="false">D13-C13</f>
        <v>0</v>
      </c>
      <c r="F13" s="5" t="n">
        <f aca="false">IF(C13=0,0,(D13-C13)/ABS(C13))</f>
        <v>0</v>
      </c>
      <c r="G13" s="4" t="str">
        <f aca="false">IF(E13&gt;0,"⚠️ Over budget",IF(E13&lt;0,"✅ Under budget","✓ On target"))</f>
        <v>✓ On target</v>
      </c>
    </row>
    <row r="14" customFormat="false" ht="15" hidden="false" customHeight="true" outlineLevel="0" collapsed="false">
      <c r="A14" s="3" t="n">
        <v>13</v>
      </c>
      <c r="B14" s="4" t="s">
        <v>19</v>
      </c>
      <c r="C14" s="3" t="n">
        <f aca="false">IF(C11&gt;0,C11*0.22,0)</f>
        <v>0</v>
      </c>
      <c r="D14" s="3" t="n">
        <f aca="false">IF(D11&gt;0,D11*0.22,0)</f>
        <v>0</v>
      </c>
      <c r="E14" s="3" t="n">
        <f aca="false">D14-C14</f>
        <v>0</v>
      </c>
      <c r="F14" s="5" t="n">
        <f aca="false">IF(C14=0,0,(D14-C14)/ABS(C14))</f>
        <v>0</v>
      </c>
      <c r="G14" s="4" t="str">
        <f aca="false">IF(E14&gt;0,"⚠️ Over budget",IF(E14&lt;0,"✅ Under budget","✓ On target"))</f>
        <v>✓ On target</v>
      </c>
    </row>
    <row r="15" customFormat="false" ht="15" hidden="false" customHeight="true" outlineLevel="0" collapsed="false">
      <c r="A15" s="3" t="n">
        <v>14</v>
      </c>
      <c r="B15" s="4" t="s">
        <v>20</v>
      </c>
      <c r="C15" s="3" t="n">
        <f aca="false">C11+C12+C13-C14</f>
        <v>-612000000</v>
      </c>
      <c r="D15" s="3" t="n">
        <f aca="false">D11+D12+D13-D14</f>
        <v>-593000000</v>
      </c>
      <c r="E15" s="3" t="n">
        <f aca="false">D15-C15</f>
        <v>19000000</v>
      </c>
      <c r="F15" s="5" t="n">
        <f aca="false">IF(C15=0,0,(D15-C15)/ABS(C15))</f>
        <v>0.0310457516339869</v>
      </c>
      <c r="G15" s="4" t="str">
        <f aca="false">IF(E15&gt;0,"⚠️ Over budget",IF(E15&lt;0,"✅ Under budget","✓ On target"))</f>
        <v>⚠️ Over budget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2026-04-11T06:09:25Z</dcterms:created>
  <dc:creator>openpyxl</dc:creator>
  <dc:description/>
  <dc:language>en-US</dc:language>
  <cp:lastModifiedBy/>
  <dcterms:modified xsi:type="dcterms:W3CDTF">2026-04-11T08:00:44Z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